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9320" windowHeight="9015"/>
  </bookViews>
  <sheets>
    <sheet name="Лист1" sheetId="1" r:id="rId1"/>
  </sheets>
  <definedNames>
    <definedName name="_xlnm.Print_Area" localSheetId="0">Лист1!$A$1:$Y$62</definedName>
  </definedNames>
  <calcPr calcId="145621" iterateDelta="1E-4"/>
</workbook>
</file>

<file path=xl/calcChain.xml><?xml version="1.0" encoding="utf-8"?>
<calcChain xmlns="http://schemas.openxmlformats.org/spreadsheetml/2006/main">
  <c r="G52" i="1" l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F52" i="1"/>
  <c r="E49" i="1" l="1"/>
  <c r="E41" i="1"/>
  <c r="E38" i="1"/>
  <c r="E34" i="1"/>
  <c r="E28" i="1"/>
  <c r="E25" i="1"/>
  <c r="E23" i="1"/>
  <c r="E21" i="1"/>
  <c r="E15" i="1"/>
  <c r="C52" i="1" l="1"/>
  <c r="D51" i="1" l="1"/>
  <c r="E51" i="1" s="1"/>
  <c r="D45" i="1"/>
  <c r="E45" i="1" s="1"/>
  <c r="D43" i="1"/>
  <c r="E43" i="1" s="1"/>
  <c r="D32" i="1"/>
  <c r="E32" i="1" s="1"/>
  <c r="D30" i="1"/>
  <c r="D52" i="1" l="1"/>
  <c r="E52" i="1" s="1"/>
  <c r="E30" i="1"/>
</calcChain>
</file>

<file path=xl/comments1.xml><?xml version="1.0" encoding="utf-8"?>
<comments xmlns="http://schemas.openxmlformats.org/spreadsheetml/2006/main">
  <authors>
    <author>Фирсова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04"/>
          </rPr>
          <t>Фирсова: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<sst xmlns="http://schemas.openxmlformats.org/spreadsheetml/2006/main" count="136" uniqueCount="90">
  <si>
    <t>Муниципальное образование</t>
  </si>
  <si>
    <t>Городское / сельское поселение</t>
  </si>
  <si>
    <t>Волоколамск г.п.</t>
  </si>
  <si>
    <t>Адрес</t>
  </si>
  <si>
    <t>Всего дворов (инвентаризация)</t>
  </si>
  <si>
    <t>№ 
п/п</t>
  </si>
  <si>
    <t>4.1</t>
  </si>
  <si>
    <t>4.2</t>
  </si>
  <si>
    <t>городское поселение Истра</t>
  </si>
  <si>
    <t>Истринский м.р.</t>
  </si>
  <si>
    <t>городское поселение Дедовск</t>
  </si>
  <si>
    <t>городское поселение Снегири</t>
  </si>
  <si>
    <t>сельское поселение Бужаровское</t>
  </si>
  <si>
    <t xml:space="preserve">сельское поселение Букаревское </t>
  </si>
  <si>
    <t>сельское поселение Ермолинское</t>
  </si>
  <si>
    <t>сельское поселение Ивановское</t>
  </si>
  <si>
    <t>сельское поселение Костровское</t>
  </si>
  <si>
    <t xml:space="preserve">сельское поселение Лучинское </t>
  </si>
  <si>
    <t>сельское поселение Новопетровское</t>
  </si>
  <si>
    <t>сельское поселение Обушковское</t>
  </si>
  <si>
    <t>сельское поселение Онуфриевское</t>
  </si>
  <si>
    <t>сельское поселение Павло-Слободское</t>
  </si>
  <si>
    <t>сельское поселение Ядроминское</t>
  </si>
  <si>
    <t>Итого:</t>
  </si>
  <si>
    <t>Адрес дворовой территории, запланированной к комплексному благоустройству в 2017 году</t>
  </si>
  <si>
    <t>г. Истра,ул.Босова 1,2,3,4,5,6,7,8</t>
  </si>
  <si>
    <t>г. Истра, ул. Босова, д.23/44, 24, 25</t>
  </si>
  <si>
    <t>г. Истра, ул.Шнырева д.2, 4</t>
  </si>
  <si>
    <t>г.п. Снегири, ул. Московская, дд 29/2, 31, 35</t>
  </si>
  <si>
    <t>пос. Глебовский, ул. Микрорайон,  дом 23,41</t>
  </si>
  <si>
    <t>пос. Глебовский,ул. Октябрьская, дом 58,59,60,61,62</t>
  </si>
  <si>
    <t>д.Павловское,д.2</t>
  </si>
  <si>
    <t>П. Чеховский, д. 16</t>
  </si>
  <si>
    <t>п. Первомайский, д 1,5,22</t>
  </si>
  <si>
    <t>п. Котово, 6,7,13,14</t>
  </si>
  <si>
    <t xml:space="preserve">д. Кострово, ул. Центральная д. 27 </t>
  </si>
  <si>
    <t>с. Новопетровское, ул. Северная, д. 20, 22, 24</t>
  </si>
  <si>
    <t>п. Румянцево, Волоколамское шоссе, д. 115</t>
  </si>
  <si>
    <t>д. Покровское ул. Майская д. 10,13,15,19А</t>
  </si>
  <si>
    <t xml:space="preserve"> с. Онуфриево, ул. Центральная, д.д.№ 11, 25,26,28,29</t>
  </si>
  <si>
    <t>с.Павловская Слобода ул. Луначарского 8-9-10</t>
  </si>
  <si>
    <t>с.Павловская Слобода ул.Советская 1</t>
  </si>
  <si>
    <t>п. Агродородок, д. 6,8</t>
  </si>
  <si>
    <t>п. Курсаково, дворовая территория №4 (дом 22, 23А, 24, 27, 28, 34, 35)</t>
  </si>
  <si>
    <t>п. Гидроузла, д.д. 29-27</t>
  </si>
  <si>
    <t>г. Истра, ул. 9й Гв Дивизии 41-45</t>
  </si>
  <si>
    <t>Истра-1,д.88,96,97</t>
  </si>
  <si>
    <t>г. Дедовск, ул. Мира, д.6, д.7, д.8</t>
  </si>
  <si>
    <t>площадь дворовой территории</t>
  </si>
  <si>
    <t>ДИП</t>
  </si>
  <si>
    <t>Планируется в 2017 году</t>
  </si>
  <si>
    <t>содержание и модернизация существующей</t>
  </si>
  <si>
    <t>площадь существующей ДИП кв.м</t>
  </si>
  <si>
    <t xml:space="preserve">Устройство новой кв.м. </t>
  </si>
  <si>
    <t>содержание и модернизация существующей кв.м.</t>
  </si>
  <si>
    <t>Озеленение</t>
  </si>
  <si>
    <t>Освещение</t>
  </si>
  <si>
    <t>Планируется устройство новых линий, светильников (шт)</t>
  </si>
  <si>
    <t xml:space="preserve">Всего светильников, шт. </t>
  </si>
  <si>
    <t>содержание и модернизация существующих, шт.</t>
  </si>
  <si>
    <t>Площадь озеленения кв.м.</t>
  </si>
  <si>
    <t>Наличие информационного стенда на сегодняшний день, шт.</t>
  </si>
  <si>
    <t>Планируется установка в 2017 году</t>
  </si>
  <si>
    <t>Информационный стенд</t>
  </si>
  <si>
    <t>Площадка ТБО</t>
  </si>
  <si>
    <t>Площадь существующей</t>
  </si>
  <si>
    <t>Устройство новой, кв.м.</t>
  </si>
  <si>
    <t>Парковка</t>
  </si>
  <si>
    <t>площадь, необходимая по нормативу</t>
  </si>
  <si>
    <t>Площадь существующей, кв. м.</t>
  </si>
  <si>
    <t>площадь, необходимая по нормативу, кв.м.</t>
  </si>
  <si>
    <t>содержание и модернизация существующей, шт.</t>
  </si>
  <si>
    <t xml:space="preserve">Примечание </t>
  </si>
  <si>
    <t>Адресный перечень дворовых территорий, запланированных к комплексному благоустройству в 2017 году с планами работ</t>
  </si>
  <si>
    <t>г. Дедовск, ул. 1я Волоколамская, д. 60/4, д.75, д.75а, д.75б, д.75в</t>
  </si>
  <si>
    <t>г. Дедовск, ул. Красный Октябрь, д.7, д.8</t>
  </si>
  <si>
    <t>г. Дедовск, ул. Вокзальная, д.1, д.2, ул. Победы, д.6, д.8</t>
  </si>
  <si>
    <t>г. Дедовск, ул. Космонавта Комарова, д.12, д.13</t>
  </si>
  <si>
    <t>содержание</t>
  </si>
  <si>
    <t>6 новые</t>
  </si>
  <si>
    <t>120м2 новая</t>
  </si>
  <si>
    <t>Внутридомовые мусоросборные шахты</t>
  </si>
  <si>
    <t>-</t>
  </si>
  <si>
    <t>протокол собрания жителей № 27</t>
  </si>
  <si>
    <t xml:space="preserve">85 кв. м  площадка единая на  ул Северная у дома 18  </t>
  </si>
  <si>
    <t>приобретение и установка нового детского игрового комплекса</t>
  </si>
  <si>
    <t>г.  Истра, ул. 9 Гв. дивизии д.62а,62б,62в</t>
  </si>
  <si>
    <t>г. Истра, ул. Ленина д.3,7,9</t>
  </si>
  <si>
    <t>с. Рождествено, ул. Центральная 3,7,8</t>
  </si>
  <si>
    <t xml:space="preserve">Приложение № 7
к муниципальной программе 
«Формирование современной городской среды 
городского округа Истра Московской области в 2017-2021 годах»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</si>
</sst>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9EFC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6" fillId="0" borderId="0" xfId="0" applyFont="1"/>
    <xf numFmtId="0" fontId="9" fillId="10" borderId="1" xfId="0" applyFont="1" applyFill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wrapText="1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vertical="center" wrapText="1" shrinkToFit="1"/>
    </xf>
    <xf numFmtId="0" fontId="7" fillId="3" borderId="1" xfId="0" applyFont="1" applyFill="1" applyBorder="1" applyAlignment="1">
      <alignment vertical="center" wrapText="1" shrinkToFit="1"/>
    </xf>
    <xf numFmtId="0" fontId="7" fillId="3" borderId="14" xfId="0" applyFont="1" applyFill="1" applyBorder="1" applyAlignment="1">
      <alignment vertical="center" wrapText="1" shrinkToFit="1"/>
    </xf>
    <xf numFmtId="49" fontId="7" fillId="3" borderId="19" xfId="0" applyNumberFormat="1" applyFont="1" applyFill="1" applyBorder="1" applyAlignment="1">
      <alignment horizontal="center" vertical="center" shrinkToFit="1"/>
    </xf>
    <xf numFmtId="49" fontId="7" fillId="3" borderId="7" xfId="0" applyNumberFormat="1" applyFont="1" applyFill="1" applyBorder="1" applyAlignment="1">
      <alignment horizontal="center" vertical="center" shrinkToFit="1"/>
    </xf>
    <xf numFmtId="0" fontId="9" fillId="13" borderId="1" xfId="0" applyFont="1" applyFill="1" applyBorder="1"/>
    <xf numFmtId="0" fontId="6" fillId="13" borderId="1" xfId="0" applyFont="1" applyFill="1" applyBorder="1"/>
    <xf numFmtId="0" fontId="6" fillId="0" borderId="0" xfId="0" applyNumberFormat="1" applyFont="1"/>
    <xf numFmtId="0" fontId="9" fillId="0" borderId="22" xfId="0" applyFont="1" applyBorder="1" applyAlignment="1">
      <alignment horizontal="center" vertical="center" wrapText="1"/>
    </xf>
    <xf numFmtId="0" fontId="9" fillId="0" borderId="1" xfId="0" applyNumberFormat="1" applyFont="1" applyBorder="1"/>
    <xf numFmtId="0" fontId="6" fillId="0" borderId="1" xfId="0" applyNumberFormat="1" applyFont="1" applyBorder="1"/>
    <xf numFmtId="1" fontId="9" fillId="2" borderId="1" xfId="1" applyNumberFormat="1" applyFont="1" applyFill="1" applyBorder="1" applyAlignment="1">
      <alignment horizontal="center" vertical="center"/>
    </xf>
    <xf numFmtId="9" fontId="9" fillId="2" borderId="22" xfId="1" applyFont="1" applyFill="1" applyBorder="1" applyAlignment="1">
      <alignment horizontal="center" vertical="center"/>
    </xf>
    <xf numFmtId="0" fontId="9" fillId="2" borderId="1" xfId="0" applyFont="1" applyFill="1" applyBorder="1"/>
    <xf numFmtId="0" fontId="6" fillId="2" borderId="1" xfId="0" applyFont="1" applyFill="1" applyBorder="1"/>
    <xf numFmtId="0" fontId="9" fillId="0" borderId="22" xfId="0" applyFont="1" applyFill="1" applyBorder="1" applyAlignment="1">
      <alignment horizontal="center" vertical="center" wrapText="1"/>
    </xf>
    <xf numFmtId="0" fontId="9" fillId="0" borderId="1" xfId="0" applyFont="1" applyBorder="1"/>
    <xf numFmtId="1" fontId="9" fillId="5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0" fontId="9" fillId="2" borderId="22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14" borderId="22" xfId="0" applyFont="1" applyFill="1" applyBorder="1" applyAlignment="1">
      <alignment horizontal="center" vertical="center" wrapText="1"/>
    </xf>
    <xf numFmtId="0" fontId="9" fillId="14" borderId="1" xfId="0" applyFont="1" applyFill="1" applyBorder="1"/>
    <xf numFmtId="0" fontId="6" fillId="14" borderId="1" xfId="0" applyFont="1" applyFill="1" applyBorder="1"/>
    <xf numFmtId="0" fontId="7" fillId="3" borderId="5" xfId="0" applyFont="1" applyFill="1" applyBorder="1" applyAlignment="1">
      <alignment horizontal="center" vertical="center"/>
    </xf>
    <xf numFmtId="1" fontId="7" fillId="3" borderId="20" xfId="0" applyNumberFormat="1" applyFont="1" applyFill="1" applyBorder="1" applyAlignment="1">
      <alignment horizontal="center" vertical="center"/>
    </xf>
    <xf numFmtId="10" fontId="9" fillId="3" borderId="2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8" fillId="0" borderId="15" xfId="0" applyFont="1" applyFill="1" applyBorder="1" applyAlignment="1">
      <alignment horizontal="center" vertical="center" wrapText="1" shrinkToFit="1"/>
    </xf>
    <xf numFmtId="0" fontId="8" fillId="0" borderId="21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22" xfId="0" applyFont="1" applyFill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7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4" borderId="19" xfId="0" applyFont="1" applyFill="1" applyBorder="1" applyAlignment="1">
      <alignment horizontal="center" vertical="center" wrapText="1" shrinkToFit="1"/>
    </xf>
    <xf numFmtId="0" fontId="6" fillId="4" borderId="12" xfId="0" applyFont="1" applyFill="1" applyBorder="1" applyAlignment="1">
      <alignment horizontal="center" vertical="center" wrapText="1" shrinkToFit="1"/>
    </xf>
    <xf numFmtId="0" fontId="6" fillId="4" borderId="9" xfId="0" applyFont="1" applyFill="1" applyBorder="1" applyAlignment="1">
      <alignment horizontal="center" vertical="center" wrapText="1" shrinkToFit="1"/>
    </xf>
    <xf numFmtId="0" fontId="7" fillId="4" borderId="2" xfId="0" applyFont="1" applyFill="1" applyBorder="1" applyAlignment="1">
      <alignment horizontal="center" vertical="center" wrapText="1" shrinkToFit="1"/>
    </xf>
    <xf numFmtId="0" fontId="7" fillId="4" borderId="4" xfId="0" applyFont="1" applyFill="1" applyBorder="1" applyAlignment="1">
      <alignment horizontal="center" vertical="center" wrapText="1" shrinkToFit="1"/>
    </xf>
    <xf numFmtId="0" fontId="6" fillId="4" borderId="3" xfId="0" applyFont="1" applyFill="1" applyBorder="1" applyAlignment="1">
      <alignment horizontal="center" vertical="center" wrapText="1" shrinkToFit="1"/>
    </xf>
    <xf numFmtId="0" fontId="7" fillId="4" borderId="7" xfId="0" applyFont="1" applyFill="1" applyBorder="1" applyAlignment="1">
      <alignment horizontal="center" vertical="center" wrapText="1" shrinkToFit="1"/>
    </xf>
    <xf numFmtId="0" fontId="6" fillId="4" borderId="11" xfId="0" applyFont="1" applyFill="1" applyBorder="1" applyAlignment="1">
      <alignment horizontal="center" vertical="center" wrapText="1" shrinkToFit="1"/>
    </xf>
    <xf numFmtId="0" fontId="6" fillId="4" borderId="8" xfId="0" applyFont="1" applyFill="1" applyBorder="1" applyAlignment="1">
      <alignment horizontal="center" vertical="center" wrapText="1" shrinkToFit="1"/>
    </xf>
    <xf numFmtId="0" fontId="9" fillId="3" borderId="2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12" borderId="22" xfId="0" applyFont="1" applyFill="1" applyBorder="1" applyAlignment="1">
      <alignment horizontal="center" wrapText="1"/>
    </xf>
    <xf numFmtId="0" fontId="9" fillId="12" borderId="23" xfId="0" applyFont="1" applyFill="1" applyBorder="1" applyAlignment="1">
      <alignment horizontal="center" wrapText="1"/>
    </xf>
    <xf numFmtId="0" fontId="6" fillId="12" borderId="24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9" fillId="11" borderId="1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center" wrapText="1"/>
    </xf>
    <xf numFmtId="0" fontId="9" fillId="8" borderId="1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9999FF"/>
      <color rgb="FF99CCFF"/>
      <color rgb="FFC9EFC3"/>
      <color rgb="FFFFFFCC"/>
      <color rgb="FFFFCC99"/>
      <color rgb="FFFF9999"/>
      <color rgb="FF59A7BF"/>
      <color rgb="FFEFC3CC"/>
      <color rgb="FFE9E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tabSelected="1" view="pageBreakPreview" topLeftCell="B1" zoomScale="70" zoomScaleNormal="70" zoomScaleSheetLayoutView="70" workbookViewId="0">
      <selection activeCell="S1" sqref="S1"/>
    </sheetView>
  </sheetViews>
  <sheetFormatPr defaultRowHeight="15.75" x14ac:dyDescent="0.25"/>
  <cols>
    <col min="1" max="1" width="18.42578125" style="40" customWidth="1"/>
    <col min="2" max="2" width="20.42578125" style="40" customWidth="1"/>
    <col min="3" max="3" width="19.140625" style="40" customWidth="1"/>
    <col min="4" max="4" width="7" style="40" customWidth="1"/>
    <col min="5" max="5" width="67.42578125" style="40" customWidth="1"/>
    <col min="6" max="6" width="14.7109375" style="1" customWidth="1"/>
    <col min="7" max="7" width="17" style="1" customWidth="1"/>
    <col min="8" max="8" width="12.42578125" style="1" customWidth="1"/>
    <col min="9" max="9" width="12.7109375" style="1" customWidth="1"/>
    <col min="10" max="10" width="13.42578125" style="1" customWidth="1"/>
    <col min="11" max="11" width="12.140625" style="1" customWidth="1"/>
    <col min="12" max="12" width="16.85546875" style="1" customWidth="1"/>
    <col min="13" max="13" width="13.28515625" style="1" customWidth="1"/>
    <col min="14" max="14" width="16.140625" style="1" customWidth="1"/>
    <col min="15" max="15" width="12.85546875" style="1" customWidth="1"/>
    <col min="16" max="16" width="10.85546875" style="1" customWidth="1"/>
    <col min="17" max="17" width="14.5703125" style="1" customWidth="1"/>
    <col min="18" max="18" width="15.85546875" style="1" customWidth="1"/>
    <col min="19" max="19" width="15" style="1" customWidth="1"/>
    <col min="20" max="20" width="17.42578125" style="1" customWidth="1"/>
    <col min="21" max="21" width="13.5703125" style="1" customWidth="1"/>
    <col min="22" max="22" width="17.7109375" style="1" customWidth="1"/>
    <col min="23" max="23" width="18.5703125" style="1" customWidth="1"/>
    <col min="24" max="16384" width="9.140625" style="1"/>
  </cols>
  <sheetData>
    <row r="1" spans="1:23" ht="120.75" customHeight="1" thickBot="1" x14ac:dyDescent="0.3">
      <c r="A1" s="43" t="s">
        <v>73</v>
      </c>
      <c r="B1" s="44"/>
      <c r="C1" s="44"/>
      <c r="D1" s="44"/>
      <c r="E1" s="44"/>
      <c r="U1" s="41" t="s">
        <v>89</v>
      </c>
      <c r="V1" s="42"/>
      <c r="W1" s="42"/>
    </row>
    <row r="2" spans="1:23" ht="16.5" thickBot="1" x14ac:dyDescent="0.3">
      <c r="A2" s="46" t="s">
        <v>0</v>
      </c>
      <c r="B2" s="52" t="s">
        <v>1</v>
      </c>
      <c r="C2" s="54" t="s">
        <v>4</v>
      </c>
      <c r="D2" s="45"/>
      <c r="E2" s="45"/>
    </row>
    <row r="3" spans="1:23" x14ac:dyDescent="0.25">
      <c r="A3" s="47"/>
      <c r="B3" s="53"/>
      <c r="C3" s="55"/>
      <c r="D3" s="48" t="s">
        <v>24</v>
      </c>
      <c r="E3" s="49"/>
      <c r="F3" s="82" t="s">
        <v>48</v>
      </c>
      <c r="G3" s="87" t="s">
        <v>49</v>
      </c>
      <c r="H3" s="87"/>
      <c r="I3" s="87"/>
      <c r="J3" s="2" t="s">
        <v>55</v>
      </c>
      <c r="K3" s="88" t="s">
        <v>56</v>
      </c>
      <c r="L3" s="88"/>
      <c r="M3" s="88"/>
      <c r="N3" s="86" t="s">
        <v>63</v>
      </c>
      <c r="O3" s="86"/>
      <c r="P3" s="85" t="s">
        <v>64</v>
      </c>
      <c r="Q3" s="85"/>
      <c r="R3" s="85"/>
      <c r="S3" s="79" t="s">
        <v>67</v>
      </c>
      <c r="T3" s="80"/>
      <c r="U3" s="80"/>
      <c r="V3" s="81"/>
      <c r="W3" s="82" t="s">
        <v>72</v>
      </c>
    </row>
    <row r="4" spans="1:23" ht="51.75" customHeight="1" x14ac:dyDescent="0.25">
      <c r="A4" s="47"/>
      <c r="B4" s="53"/>
      <c r="C4" s="55"/>
      <c r="D4" s="50"/>
      <c r="E4" s="51"/>
      <c r="F4" s="83"/>
      <c r="G4" s="78" t="s">
        <v>52</v>
      </c>
      <c r="H4" s="78" t="s">
        <v>50</v>
      </c>
      <c r="I4" s="78"/>
      <c r="J4" s="78" t="s">
        <v>60</v>
      </c>
      <c r="K4" s="78" t="s">
        <v>58</v>
      </c>
      <c r="L4" s="78" t="s">
        <v>50</v>
      </c>
      <c r="M4" s="78"/>
      <c r="N4" s="78" t="s">
        <v>61</v>
      </c>
      <c r="O4" s="78" t="s">
        <v>62</v>
      </c>
      <c r="P4" s="78" t="s">
        <v>65</v>
      </c>
      <c r="Q4" s="78" t="s">
        <v>50</v>
      </c>
      <c r="R4" s="78"/>
      <c r="S4" s="78" t="s">
        <v>69</v>
      </c>
      <c r="T4" s="78" t="s">
        <v>70</v>
      </c>
      <c r="U4" s="78" t="s">
        <v>50</v>
      </c>
      <c r="V4" s="78"/>
      <c r="W4" s="83"/>
    </row>
    <row r="5" spans="1:23" ht="158.25" customHeight="1" x14ac:dyDescent="0.25">
      <c r="A5" s="47"/>
      <c r="B5" s="53" t="s">
        <v>2</v>
      </c>
      <c r="C5" s="55"/>
      <c r="D5" s="3" t="s">
        <v>5</v>
      </c>
      <c r="E5" s="4" t="s">
        <v>3</v>
      </c>
      <c r="F5" s="84"/>
      <c r="G5" s="78"/>
      <c r="H5" s="5" t="s">
        <v>53</v>
      </c>
      <c r="I5" s="5" t="s">
        <v>54</v>
      </c>
      <c r="J5" s="78" t="s">
        <v>60</v>
      </c>
      <c r="K5" s="78" t="s">
        <v>58</v>
      </c>
      <c r="L5" s="5" t="s">
        <v>57</v>
      </c>
      <c r="M5" s="5" t="s">
        <v>59</v>
      </c>
      <c r="N5" s="78" t="s">
        <v>61</v>
      </c>
      <c r="O5" s="78" t="s">
        <v>62</v>
      </c>
      <c r="P5" s="78"/>
      <c r="Q5" s="5" t="s">
        <v>66</v>
      </c>
      <c r="R5" s="5" t="s">
        <v>51</v>
      </c>
      <c r="S5" s="78" t="s">
        <v>65</v>
      </c>
      <c r="T5" s="78" t="s">
        <v>68</v>
      </c>
      <c r="U5" s="5" t="s">
        <v>66</v>
      </c>
      <c r="V5" s="5" t="s">
        <v>71</v>
      </c>
      <c r="W5" s="84"/>
    </row>
    <row r="6" spans="1:23" ht="18.75" customHeight="1" x14ac:dyDescent="0.25">
      <c r="A6" s="6">
        <v>1</v>
      </c>
      <c r="B6" s="7">
        <v>2</v>
      </c>
      <c r="C6" s="8">
        <v>3</v>
      </c>
      <c r="D6" s="56">
        <v>4</v>
      </c>
      <c r="E6" s="57"/>
      <c r="F6" s="9">
        <v>5</v>
      </c>
      <c r="G6" s="78">
        <v>6</v>
      </c>
      <c r="H6" s="78">
        <v>7</v>
      </c>
      <c r="I6" s="78">
        <v>8</v>
      </c>
      <c r="J6" s="9">
        <v>7</v>
      </c>
      <c r="K6" s="78">
        <v>8</v>
      </c>
      <c r="L6" s="78">
        <v>11</v>
      </c>
      <c r="M6" s="78">
        <v>12</v>
      </c>
      <c r="N6" s="78">
        <v>9</v>
      </c>
      <c r="O6" s="78">
        <v>14</v>
      </c>
      <c r="P6" s="78">
        <v>10</v>
      </c>
      <c r="Q6" s="78">
        <v>16</v>
      </c>
      <c r="R6" s="78">
        <v>17</v>
      </c>
      <c r="S6" s="78">
        <v>11</v>
      </c>
      <c r="T6" s="78">
        <v>19</v>
      </c>
      <c r="U6" s="78">
        <v>20</v>
      </c>
      <c r="V6" s="89">
        <v>21</v>
      </c>
      <c r="W6" s="9">
        <v>12</v>
      </c>
    </row>
    <row r="7" spans="1:23" s="17" customFormat="1" x14ac:dyDescent="0.25">
      <c r="A7" s="10"/>
      <c r="B7" s="11"/>
      <c r="C7" s="12"/>
      <c r="D7" s="13" t="s">
        <v>6</v>
      </c>
      <c r="E7" s="14" t="s">
        <v>7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6"/>
    </row>
    <row r="8" spans="1:23" s="17" customFormat="1" x14ac:dyDescent="0.25">
      <c r="A8" s="67" t="s">
        <v>9</v>
      </c>
      <c r="B8" s="70" t="s">
        <v>8</v>
      </c>
      <c r="C8" s="73">
        <v>66</v>
      </c>
      <c r="D8" s="7">
        <v>1</v>
      </c>
      <c r="E8" s="18" t="s">
        <v>25</v>
      </c>
      <c r="F8" s="19">
        <v>25108</v>
      </c>
      <c r="G8" s="19">
        <v>500</v>
      </c>
      <c r="H8" s="19">
        <v>540</v>
      </c>
      <c r="I8" s="19"/>
      <c r="J8" s="19">
        <v>5170</v>
      </c>
      <c r="K8" s="19">
        <v>31</v>
      </c>
      <c r="L8" s="19"/>
      <c r="M8" s="19"/>
      <c r="N8" s="19"/>
      <c r="O8" s="19">
        <v>1</v>
      </c>
      <c r="P8" s="19">
        <v>12</v>
      </c>
      <c r="Q8" s="19"/>
      <c r="R8" s="19">
        <v>12</v>
      </c>
      <c r="S8" s="19">
        <v>1390</v>
      </c>
      <c r="T8" s="19">
        <v>1038</v>
      </c>
      <c r="U8" s="19">
        <v>719</v>
      </c>
      <c r="V8" s="19"/>
      <c r="W8" s="20"/>
    </row>
    <row r="9" spans="1:23" s="17" customFormat="1" x14ac:dyDescent="0.25">
      <c r="A9" s="68"/>
      <c r="B9" s="71"/>
      <c r="C9" s="74"/>
      <c r="D9" s="7">
        <v>2</v>
      </c>
      <c r="E9" s="18" t="s">
        <v>46</v>
      </c>
      <c r="F9" s="19">
        <v>9560</v>
      </c>
      <c r="G9" s="19">
        <v>650</v>
      </c>
      <c r="H9" s="19">
        <v>650</v>
      </c>
      <c r="I9" s="19"/>
      <c r="J9" s="19">
        <v>3680</v>
      </c>
      <c r="K9" s="19"/>
      <c r="L9" s="19">
        <v>3</v>
      </c>
      <c r="M9" s="19"/>
      <c r="N9" s="19"/>
      <c r="O9" s="19">
        <v>1</v>
      </c>
      <c r="P9" s="19">
        <v>18</v>
      </c>
      <c r="Q9" s="19"/>
      <c r="R9" s="19">
        <v>18</v>
      </c>
      <c r="S9" s="19"/>
      <c r="T9" s="19">
        <v>273.60000000000002</v>
      </c>
      <c r="U9" s="19">
        <v>842</v>
      </c>
      <c r="V9" s="19"/>
      <c r="W9" s="20"/>
    </row>
    <row r="10" spans="1:23" s="17" customFormat="1" x14ac:dyDescent="0.25">
      <c r="A10" s="68"/>
      <c r="B10" s="71"/>
      <c r="C10" s="74"/>
      <c r="D10" s="7">
        <v>3</v>
      </c>
      <c r="E10" s="18" t="s">
        <v>86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20"/>
    </row>
    <row r="11" spans="1:23" s="17" customFormat="1" x14ac:dyDescent="0.25">
      <c r="A11" s="68"/>
      <c r="B11" s="71"/>
      <c r="C11" s="74"/>
      <c r="D11" s="7">
        <v>4</v>
      </c>
      <c r="E11" s="18" t="s">
        <v>45</v>
      </c>
      <c r="F11" s="19">
        <v>17805</v>
      </c>
      <c r="G11" s="19">
        <v>375</v>
      </c>
      <c r="H11" s="19">
        <v>570</v>
      </c>
      <c r="I11" s="19"/>
      <c r="J11" s="19">
        <v>10540</v>
      </c>
      <c r="K11" s="19"/>
      <c r="L11" s="19">
        <v>3</v>
      </c>
      <c r="M11" s="19"/>
      <c r="N11" s="19"/>
      <c r="O11" s="19">
        <v>2</v>
      </c>
      <c r="P11" s="19">
        <v>18</v>
      </c>
      <c r="Q11" s="19"/>
      <c r="R11" s="19">
        <v>18</v>
      </c>
      <c r="S11" s="19"/>
      <c r="T11" s="19">
        <v>743.2</v>
      </c>
      <c r="U11" s="19">
        <v>950</v>
      </c>
      <c r="V11" s="19"/>
      <c r="W11" s="20"/>
    </row>
    <row r="12" spans="1:23" s="17" customFormat="1" x14ac:dyDescent="0.25">
      <c r="A12" s="68"/>
      <c r="B12" s="71"/>
      <c r="C12" s="74"/>
      <c r="D12" s="7">
        <v>5</v>
      </c>
      <c r="E12" s="18" t="s">
        <v>26</v>
      </c>
      <c r="F12" s="19">
        <v>8650</v>
      </c>
      <c r="G12" s="19">
        <v>520</v>
      </c>
      <c r="H12" s="19">
        <v>830</v>
      </c>
      <c r="I12" s="19"/>
      <c r="J12" s="19">
        <v>2934</v>
      </c>
      <c r="K12" s="19">
        <v>2</v>
      </c>
      <c r="L12" s="19">
        <v>6</v>
      </c>
      <c r="M12" s="19"/>
      <c r="N12" s="19">
        <v>1</v>
      </c>
      <c r="O12" s="19">
        <v>1</v>
      </c>
      <c r="P12" s="19">
        <v>20</v>
      </c>
      <c r="Q12" s="19"/>
      <c r="R12" s="19">
        <v>20</v>
      </c>
      <c r="S12" s="19">
        <v>1390</v>
      </c>
      <c r="T12" s="19">
        <v>542.4</v>
      </c>
      <c r="U12" s="19">
        <v>310</v>
      </c>
      <c r="V12" s="19"/>
      <c r="W12" s="20"/>
    </row>
    <row r="13" spans="1:23" s="17" customFormat="1" x14ac:dyDescent="0.25">
      <c r="A13" s="68"/>
      <c r="B13" s="71"/>
      <c r="C13" s="74"/>
      <c r="D13" s="7">
        <v>6</v>
      </c>
      <c r="E13" s="18" t="s">
        <v>87</v>
      </c>
      <c r="F13" s="19">
        <v>10845</v>
      </c>
      <c r="G13" s="19">
        <v>210</v>
      </c>
      <c r="H13" s="19">
        <v>253</v>
      </c>
      <c r="I13" s="19"/>
      <c r="J13" s="19">
        <v>8810</v>
      </c>
      <c r="K13" s="19"/>
      <c r="L13" s="19">
        <v>2</v>
      </c>
      <c r="M13" s="19"/>
      <c r="N13" s="19"/>
      <c r="O13" s="19">
        <v>1</v>
      </c>
      <c r="P13" s="19">
        <v>12</v>
      </c>
      <c r="Q13" s="19"/>
      <c r="R13" s="19">
        <v>12</v>
      </c>
      <c r="S13" s="19">
        <v>1050</v>
      </c>
      <c r="T13" s="19">
        <v>1339</v>
      </c>
      <c r="U13" s="19">
        <v>390</v>
      </c>
      <c r="V13" s="19"/>
      <c r="W13" s="20"/>
    </row>
    <row r="14" spans="1:23" s="17" customFormat="1" x14ac:dyDescent="0.25">
      <c r="A14" s="68"/>
      <c r="B14" s="71"/>
      <c r="C14" s="74"/>
      <c r="D14" s="7">
        <v>7</v>
      </c>
      <c r="E14" s="18" t="s">
        <v>27</v>
      </c>
      <c r="F14" s="19">
        <v>2025</v>
      </c>
      <c r="G14" s="19">
        <v>290</v>
      </c>
      <c r="H14" s="19">
        <v>290</v>
      </c>
      <c r="I14" s="19"/>
      <c r="J14" s="19">
        <v>390</v>
      </c>
      <c r="K14" s="19">
        <v>2</v>
      </c>
      <c r="L14" s="19">
        <v>2</v>
      </c>
      <c r="M14" s="19"/>
      <c r="N14" s="19"/>
      <c r="O14" s="19">
        <v>1</v>
      </c>
      <c r="P14" s="19">
        <v>30</v>
      </c>
      <c r="Q14" s="19"/>
      <c r="R14" s="19">
        <v>30</v>
      </c>
      <c r="S14" s="19">
        <v>330</v>
      </c>
      <c r="T14" s="19">
        <v>401.6</v>
      </c>
      <c r="U14" s="19">
        <v>616</v>
      </c>
      <c r="V14" s="19"/>
      <c r="W14" s="20"/>
    </row>
    <row r="15" spans="1:23" x14ac:dyDescent="0.25">
      <c r="A15" s="69"/>
      <c r="B15" s="72"/>
      <c r="C15" s="75"/>
      <c r="D15" s="21">
        <v>7</v>
      </c>
      <c r="E15" s="22">
        <f>D15/C8</f>
        <v>0.10606060606060606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</row>
    <row r="16" spans="1:23" x14ac:dyDescent="0.25">
      <c r="A16" s="58" t="s">
        <v>9</v>
      </c>
      <c r="B16" s="61" t="s">
        <v>10</v>
      </c>
      <c r="C16" s="64">
        <v>41</v>
      </c>
      <c r="D16" s="7">
        <v>1</v>
      </c>
      <c r="E16" s="25" t="s">
        <v>74</v>
      </c>
      <c r="F16" s="26">
        <v>16256.66</v>
      </c>
      <c r="G16" s="26">
        <v>625</v>
      </c>
      <c r="H16" s="26">
        <v>0</v>
      </c>
      <c r="I16" s="26">
        <v>625</v>
      </c>
      <c r="J16" s="26">
        <v>9955</v>
      </c>
      <c r="K16" s="26">
        <v>10</v>
      </c>
      <c r="L16" s="26">
        <v>0</v>
      </c>
      <c r="M16" s="26">
        <v>10</v>
      </c>
      <c r="N16" s="26">
        <v>1</v>
      </c>
      <c r="O16" s="26">
        <v>0</v>
      </c>
      <c r="P16" s="26">
        <v>32</v>
      </c>
      <c r="Q16" s="26">
        <v>0</v>
      </c>
      <c r="R16" s="26">
        <v>32</v>
      </c>
      <c r="S16" s="26">
        <v>650</v>
      </c>
      <c r="T16" s="26">
        <v>252</v>
      </c>
      <c r="U16" s="26">
        <v>250</v>
      </c>
      <c r="V16" s="26">
        <v>1</v>
      </c>
      <c r="W16" s="26"/>
    </row>
    <row r="17" spans="1:23" x14ac:dyDescent="0.25">
      <c r="A17" s="59"/>
      <c r="B17" s="62"/>
      <c r="C17" s="65"/>
      <c r="D17" s="7">
        <v>2</v>
      </c>
      <c r="E17" s="25" t="s">
        <v>75</v>
      </c>
      <c r="F17" s="26">
        <v>8510.1</v>
      </c>
      <c r="G17" s="26">
        <v>450</v>
      </c>
      <c r="H17" s="26">
        <v>0</v>
      </c>
      <c r="I17" s="26">
        <v>450</v>
      </c>
      <c r="J17" s="26">
        <v>5068.6000000000004</v>
      </c>
      <c r="K17" s="26">
        <v>0</v>
      </c>
      <c r="L17" s="26">
        <v>6</v>
      </c>
      <c r="M17" s="26">
        <v>0</v>
      </c>
      <c r="N17" s="26">
        <v>0</v>
      </c>
      <c r="O17" s="26">
        <v>1</v>
      </c>
      <c r="P17" s="26">
        <v>24</v>
      </c>
      <c r="Q17" s="26">
        <v>0</v>
      </c>
      <c r="R17" s="26">
        <v>24</v>
      </c>
      <c r="S17" s="26">
        <v>350.32</v>
      </c>
      <c r="T17" s="26">
        <v>239</v>
      </c>
      <c r="U17" s="26">
        <v>200</v>
      </c>
      <c r="V17" s="26">
        <v>1</v>
      </c>
      <c r="W17" s="26"/>
    </row>
    <row r="18" spans="1:23" x14ac:dyDescent="0.25">
      <c r="A18" s="59"/>
      <c r="B18" s="62"/>
      <c r="C18" s="65"/>
      <c r="D18" s="7">
        <v>3</v>
      </c>
      <c r="E18" s="25" t="s">
        <v>76</v>
      </c>
      <c r="F18" s="26">
        <v>11507.79</v>
      </c>
      <c r="G18" s="26">
        <v>144</v>
      </c>
      <c r="H18" s="26">
        <v>0</v>
      </c>
      <c r="I18" s="26">
        <v>144</v>
      </c>
      <c r="J18" s="26">
        <v>6193.9</v>
      </c>
      <c r="K18" s="26">
        <v>8</v>
      </c>
      <c r="L18" s="26">
        <v>0</v>
      </c>
      <c r="M18" s="26">
        <v>8</v>
      </c>
      <c r="N18" s="26">
        <v>0</v>
      </c>
      <c r="O18" s="26">
        <v>1</v>
      </c>
      <c r="P18" s="26">
        <v>24</v>
      </c>
      <c r="Q18" s="26">
        <v>0</v>
      </c>
      <c r="R18" s="26">
        <v>24</v>
      </c>
      <c r="S18" s="26">
        <v>0</v>
      </c>
      <c r="T18" s="26">
        <v>220</v>
      </c>
      <c r="U18" s="26">
        <v>220</v>
      </c>
      <c r="V18" s="26">
        <v>0</v>
      </c>
      <c r="W18" s="26"/>
    </row>
    <row r="19" spans="1:23" x14ac:dyDescent="0.25">
      <c r="A19" s="59"/>
      <c r="B19" s="62"/>
      <c r="C19" s="65"/>
      <c r="D19" s="27">
        <v>4</v>
      </c>
      <c r="E19" s="25" t="s">
        <v>77</v>
      </c>
      <c r="F19" s="26">
        <v>8694.82</v>
      </c>
      <c r="G19" s="26">
        <v>0</v>
      </c>
      <c r="H19" s="26">
        <v>1</v>
      </c>
      <c r="I19" s="26">
        <v>144</v>
      </c>
      <c r="J19" s="26">
        <v>4369.9399999999996</v>
      </c>
      <c r="K19" s="26">
        <v>5</v>
      </c>
      <c r="L19" s="26">
        <v>0</v>
      </c>
      <c r="M19" s="26">
        <v>0</v>
      </c>
      <c r="N19" s="26">
        <v>0</v>
      </c>
      <c r="O19" s="26">
        <v>1</v>
      </c>
      <c r="P19" s="26">
        <v>21</v>
      </c>
      <c r="Q19" s="26">
        <v>0</v>
      </c>
      <c r="R19" s="26">
        <v>21</v>
      </c>
      <c r="S19" s="26">
        <v>200</v>
      </c>
      <c r="T19" s="26">
        <v>200</v>
      </c>
      <c r="U19" s="26">
        <v>400</v>
      </c>
      <c r="V19" s="26">
        <v>1</v>
      </c>
      <c r="W19" s="26"/>
    </row>
    <row r="20" spans="1:23" x14ac:dyDescent="0.25">
      <c r="A20" s="59"/>
      <c r="B20" s="62"/>
      <c r="C20" s="65"/>
      <c r="D20" s="27">
        <v>5</v>
      </c>
      <c r="E20" s="25" t="s">
        <v>47</v>
      </c>
      <c r="F20" s="26">
        <v>5495.8</v>
      </c>
      <c r="G20" s="26">
        <v>0</v>
      </c>
      <c r="H20" s="26">
        <v>1</v>
      </c>
      <c r="I20" s="26">
        <v>0</v>
      </c>
      <c r="J20" s="26">
        <v>4534.3999999999996</v>
      </c>
      <c r="K20" s="26">
        <v>3</v>
      </c>
      <c r="L20" s="26">
        <v>3</v>
      </c>
      <c r="M20" s="26">
        <v>3</v>
      </c>
      <c r="N20" s="26">
        <v>0</v>
      </c>
      <c r="O20" s="26">
        <v>1</v>
      </c>
      <c r="P20" s="26">
        <v>32</v>
      </c>
      <c r="Q20" s="26">
        <v>0</v>
      </c>
      <c r="R20" s="26">
        <v>32</v>
      </c>
      <c r="S20" s="26">
        <v>250</v>
      </c>
      <c r="T20" s="26">
        <v>500</v>
      </c>
      <c r="U20" s="26">
        <v>250</v>
      </c>
      <c r="V20" s="26">
        <v>1</v>
      </c>
      <c r="W20" s="26"/>
    </row>
    <row r="21" spans="1:23" x14ac:dyDescent="0.25">
      <c r="A21" s="60"/>
      <c r="B21" s="63"/>
      <c r="C21" s="66"/>
      <c r="D21" s="28">
        <v>5</v>
      </c>
      <c r="E21" s="29">
        <f>D21/C16</f>
        <v>0.12195121951219512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4"/>
    </row>
    <row r="22" spans="1:23" ht="46.5" customHeight="1" x14ac:dyDescent="0.25">
      <c r="A22" s="58" t="s">
        <v>9</v>
      </c>
      <c r="B22" s="61" t="s">
        <v>11</v>
      </c>
      <c r="C22" s="64">
        <v>9</v>
      </c>
      <c r="D22" s="7">
        <v>1</v>
      </c>
      <c r="E22" s="25" t="s">
        <v>28</v>
      </c>
      <c r="F22" s="26">
        <v>2641</v>
      </c>
      <c r="G22" s="26">
        <v>500</v>
      </c>
      <c r="H22" s="26"/>
      <c r="I22" s="26">
        <v>500</v>
      </c>
      <c r="J22" s="26">
        <v>912</v>
      </c>
      <c r="K22" s="26">
        <v>1</v>
      </c>
      <c r="L22" s="26">
        <v>1</v>
      </c>
      <c r="M22" s="26"/>
      <c r="N22" s="26">
        <v>1</v>
      </c>
      <c r="O22" s="26">
        <v>0</v>
      </c>
      <c r="P22" s="26">
        <v>12</v>
      </c>
      <c r="Q22" s="26"/>
      <c r="R22" s="26" t="s">
        <v>78</v>
      </c>
      <c r="S22" s="26">
        <v>400</v>
      </c>
      <c r="T22" s="26">
        <v>140</v>
      </c>
      <c r="U22" s="26">
        <v>1000</v>
      </c>
      <c r="V22" s="26">
        <v>10</v>
      </c>
      <c r="W22" s="30"/>
    </row>
    <row r="23" spans="1:23" ht="25.5" customHeight="1" x14ac:dyDescent="0.25">
      <c r="A23" s="60"/>
      <c r="B23" s="63"/>
      <c r="C23" s="66"/>
      <c r="D23" s="21">
        <v>1</v>
      </c>
      <c r="E23" s="22">
        <f>D23/C22</f>
        <v>0.1111111111111111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4"/>
    </row>
    <row r="24" spans="1:23" x14ac:dyDescent="0.25">
      <c r="A24" s="58" t="s">
        <v>9</v>
      </c>
      <c r="B24" s="61" t="s">
        <v>12</v>
      </c>
      <c r="C24" s="64">
        <v>11</v>
      </c>
      <c r="D24" s="7">
        <v>1</v>
      </c>
      <c r="E24" s="25" t="s">
        <v>44</v>
      </c>
      <c r="F24" s="26">
        <v>2100</v>
      </c>
      <c r="G24" s="26">
        <v>0</v>
      </c>
      <c r="H24" s="26">
        <v>64</v>
      </c>
      <c r="I24" s="26">
        <v>0</v>
      </c>
      <c r="J24" s="26">
        <v>1000</v>
      </c>
      <c r="K24" s="26" t="s">
        <v>79</v>
      </c>
      <c r="L24" s="26">
        <v>0</v>
      </c>
      <c r="M24" s="26">
        <v>0</v>
      </c>
      <c r="N24" s="26">
        <v>0</v>
      </c>
      <c r="O24" s="26">
        <v>1</v>
      </c>
      <c r="P24" s="26">
        <v>60</v>
      </c>
      <c r="Q24" s="26">
        <v>0</v>
      </c>
      <c r="R24" s="26">
        <v>60</v>
      </c>
      <c r="S24" s="26" t="s">
        <v>80</v>
      </c>
      <c r="T24" s="26"/>
      <c r="U24" s="26"/>
      <c r="V24" s="26"/>
      <c r="W24" s="30"/>
    </row>
    <row r="25" spans="1:23" x14ac:dyDescent="0.25">
      <c r="A25" s="60"/>
      <c r="B25" s="63"/>
      <c r="C25" s="66"/>
      <c r="D25" s="28">
        <v>1</v>
      </c>
      <c r="E25" s="29">
        <f>D25/C24</f>
        <v>9.0909090909090912E-2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4"/>
    </row>
    <row r="26" spans="1:23" ht="54" customHeight="1" x14ac:dyDescent="0.25">
      <c r="A26" s="58" t="s">
        <v>9</v>
      </c>
      <c r="B26" s="61" t="s">
        <v>13</v>
      </c>
      <c r="C26" s="64">
        <v>21</v>
      </c>
      <c r="D26" s="7">
        <v>1</v>
      </c>
      <c r="E26" s="25" t="s">
        <v>29</v>
      </c>
      <c r="F26" s="26">
        <v>8999.7999999999993</v>
      </c>
      <c r="G26" s="26">
        <v>401</v>
      </c>
      <c r="H26" s="26">
        <v>300</v>
      </c>
      <c r="I26" s="26">
        <v>101</v>
      </c>
      <c r="J26" s="26">
        <v>1000</v>
      </c>
      <c r="K26" s="26">
        <v>8</v>
      </c>
      <c r="L26" s="26">
        <v>8</v>
      </c>
      <c r="M26" s="26">
        <v>0</v>
      </c>
      <c r="N26" s="26">
        <v>1</v>
      </c>
      <c r="O26" s="26">
        <v>1</v>
      </c>
      <c r="P26" s="26">
        <v>0</v>
      </c>
      <c r="Q26" s="26">
        <v>0</v>
      </c>
      <c r="R26" s="26">
        <v>0</v>
      </c>
      <c r="S26" s="26">
        <v>846</v>
      </c>
      <c r="T26" s="26">
        <v>1000</v>
      </c>
      <c r="U26" s="26">
        <v>154</v>
      </c>
      <c r="V26" s="26">
        <v>846</v>
      </c>
      <c r="W26" s="31" t="s">
        <v>81</v>
      </c>
    </row>
    <row r="27" spans="1:23" x14ac:dyDescent="0.25">
      <c r="A27" s="59"/>
      <c r="B27" s="62"/>
      <c r="C27" s="65"/>
      <c r="D27" s="7">
        <v>2</v>
      </c>
      <c r="E27" s="25" t="s">
        <v>30</v>
      </c>
      <c r="F27" s="26">
        <v>13671</v>
      </c>
      <c r="G27" s="26">
        <v>2500</v>
      </c>
      <c r="H27" s="26">
        <v>300</v>
      </c>
      <c r="I27" s="26">
        <v>2200</v>
      </c>
      <c r="J27" s="26">
        <v>2000</v>
      </c>
      <c r="K27" s="26">
        <v>14</v>
      </c>
      <c r="L27" s="26">
        <v>14</v>
      </c>
      <c r="M27" s="26">
        <v>0</v>
      </c>
      <c r="N27" s="26">
        <v>1</v>
      </c>
      <c r="O27" s="26">
        <v>1</v>
      </c>
      <c r="P27" s="26">
        <v>30</v>
      </c>
      <c r="Q27" s="26">
        <v>0</v>
      </c>
      <c r="R27" s="26">
        <v>30</v>
      </c>
      <c r="S27" s="26">
        <v>283</v>
      </c>
      <c r="T27" s="26">
        <v>700</v>
      </c>
      <c r="U27" s="26">
        <v>417</v>
      </c>
      <c r="V27" s="26">
        <v>283</v>
      </c>
      <c r="W27" s="31"/>
    </row>
    <row r="28" spans="1:23" x14ac:dyDescent="0.25">
      <c r="A28" s="60"/>
      <c r="B28" s="63"/>
      <c r="C28" s="66"/>
      <c r="D28" s="21">
        <v>2</v>
      </c>
      <c r="E28" s="22">
        <f>D28/C26</f>
        <v>9.5238095238095233E-2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32"/>
    </row>
    <row r="29" spans="1:23" ht="34.5" customHeight="1" x14ac:dyDescent="0.25">
      <c r="A29" s="58" t="s">
        <v>9</v>
      </c>
      <c r="B29" s="61" t="s">
        <v>14</v>
      </c>
      <c r="C29" s="64">
        <v>11</v>
      </c>
      <c r="D29" s="7">
        <v>1</v>
      </c>
      <c r="E29" s="25" t="s">
        <v>42</v>
      </c>
      <c r="F29" s="26">
        <v>10158</v>
      </c>
      <c r="G29" s="26">
        <v>1661</v>
      </c>
      <c r="H29" s="26">
        <v>0</v>
      </c>
      <c r="I29" s="26">
        <v>1661</v>
      </c>
      <c r="J29" s="26">
        <v>1050</v>
      </c>
      <c r="K29" s="26">
        <v>12</v>
      </c>
      <c r="L29" s="26">
        <v>0</v>
      </c>
      <c r="M29" s="26">
        <v>12</v>
      </c>
      <c r="N29" s="26">
        <v>1</v>
      </c>
      <c r="O29" s="26">
        <v>3</v>
      </c>
      <c r="P29" s="26" t="s">
        <v>82</v>
      </c>
      <c r="Q29" s="26" t="s">
        <v>82</v>
      </c>
      <c r="R29" s="26" t="s">
        <v>82</v>
      </c>
      <c r="S29" s="26">
        <v>396</v>
      </c>
      <c r="T29" s="26">
        <v>0</v>
      </c>
      <c r="U29" s="26">
        <v>0</v>
      </c>
      <c r="V29" s="26">
        <v>396</v>
      </c>
      <c r="W29" s="31"/>
    </row>
    <row r="30" spans="1:23" ht="30.75" customHeight="1" x14ac:dyDescent="0.25">
      <c r="A30" s="60"/>
      <c r="B30" s="63"/>
      <c r="C30" s="66"/>
      <c r="D30" s="28">
        <f t="shared" ref="D30" si="0">D29</f>
        <v>1</v>
      </c>
      <c r="E30" s="29">
        <f>D30/C29</f>
        <v>9.0909090909090912E-2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32"/>
    </row>
    <row r="31" spans="1:23" ht="39" customHeight="1" x14ac:dyDescent="0.25">
      <c r="A31" s="58" t="s">
        <v>9</v>
      </c>
      <c r="B31" s="61" t="s">
        <v>15</v>
      </c>
      <c r="C31" s="64">
        <v>7</v>
      </c>
      <c r="D31" s="7">
        <v>1</v>
      </c>
      <c r="E31" s="25" t="s">
        <v>31</v>
      </c>
      <c r="F31" s="26">
        <v>1478</v>
      </c>
      <c r="G31" s="26">
        <v>360</v>
      </c>
      <c r="H31" s="26" t="s">
        <v>82</v>
      </c>
      <c r="I31" s="26">
        <v>310</v>
      </c>
      <c r="J31" s="26">
        <v>114</v>
      </c>
      <c r="K31" s="26">
        <v>2</v>
      </c>
      <c r="L31" s="26">
        <v>4</v>
      </c>
      <c r="M31" s="26">
        <v>2</v>
      </c>
      <c r="N31" s="26">
        <v>1</v>
      </c>
      <c r="O31" s="26">
        <v>0</v>
      </c>
      <c r="P31" s="26">
        <v>15</v>
      </c>
      <c r="Q31" s="26">
        <v>0</v>
      </c>
      <c r="R31" s="26">
        <v>15</v>
      </c>
      <c r="S31" s="26">
        <v>65</v>
      </c>
      <c r="T31" s="26"/>
      <c r="U31" s="26">
        <v>248</v>
      </c>
      <c r="V31" s="26">
        <v>65</v>
      </c>
      <c r="W31" s="31"/>
    </row>
    <row r="32" spans="1:23" ht="26.25" customHeight="1" x14ac:dyDescent="0.25">
      <c r="A32" s="60"/>
      <c r="B32" s="63"/>
      <c r="C32" s="66"/>
      <c r="D32" s="28">
        <f t="shared" ref="D32" si="1">D31</f>
        <v>1</v>
      </c>
      <c r="E32" s="29">
        <f>D32/C31</f>
        <v>0.14285714285714285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32"/>
    </row>
    <row r="33" spans="1:23" ht="36" customHeight="1" x14ac:dyDescent="0.25">
      <c r="A33" s="58" t="s">
        <v>9</v>
      </c>
      <c r="B33" s="61" t="s">
        <v>16</v>
      </c>
      <c r="C33" s="64">
        <v>12</v>
      </c>
      <c r="D33" s="7">
        <v>1</v>
      </c>
      <c r="E33" s="25" t="s">
        <v>35</v>
      </c>
      <c r="F33" s="26">
        <v>1609</v>
      </c>
      <c r="G33" s="26">
        <v>450</v>
      </c>
      <c r="H33" s="26">
        <v>450</v>
      </c>
      <c r="I33" s="26">
        <v>0</v>
      </c>
      <c r="J33" s="26">
        <v>426</v>
      </c>
      <c r="K33" s="26">
        <v>3</v>
      </c>
      <c r="L33" s="26">
        <v>2</v>
      </c>
      <c r="M33" s="26">
        <v>3</v>
      </c>
      <c r="N33" s="26">
        <v>1</v>
      </c>
      <c r="O33" s="26">
        <v>0</v>
      </c>
      <c r="P33" s="26">
        <v>0</v>
      </c>
      <c r="Q33" s="26" t="s">
        <v>83</v>
      </c>
      <c r="R33" s="26"/>
      <c r="S33" s="26">
        <v>165</v>
      </c>
      <c r="T33" s="26">
        <v>56.8</v>
      </c>
      <c r="U33" s="26">
        <v>0</v>
      </c>
      <c r="V33" s="26">
        <v>0</v>
      </c>
      <c r="W33" s="31"/>
    </row>
    <row r="34" spans="1:23" ht="37.5" customHeight="1" x14ac:dyDescent="0.25">
      <c r="A34" s="60"/>
      <c r="B34" s="63"/>
      <c r="C34" s="66"/>
      <c r="D34" s="28">
        <v>1</v>
      </c>
      <c r="E34" s="22">
        <f>D34/C33</f>
        <v>8.3333333333333329E-2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32"/>
    </row>
    <row r="35" spans="1:23" ht="31.5" customHeight="1" x14ac:dyDescent="0.25">
      <c r="A35" s="58" t="s">
        <v>9</v>
      </c>
      <c r="B35" s="61" t="s">
        <v>17</v>
      </c>
      <c r="C35" s="64">
        <v>10</v>
      </c>
      <c r="D35" s="7">
        <v>1</v>
      </c>
      <c r="E35" s="25" t="s">
        <v>32</v>
      </c>
      <c r="F35" s="26">
        <v>1800</v>
      </c>
      <c r="G35" s="26">
        <v>210</v>
      </c>
      <c r="H35" s="26"/>
      <c r="I35" s="26">
        <v>210</v>
      </c>
      <c r="J35" s="26">
        <v>460</v>
      </c>
      <c r="K35" s="26">
        <v>4</v>
      </c>
      <c r="L35" s="26"/>
      <c r="M35" s="26">
        <v>2</v>
      </c>
      <c r="N35" s="26">
        <v>1</v>
      </c>
      <c r="O35" s="26">
        <v>1</v>
      </c>
      <c r="P35" s="26">
        <v>12.5</v>
      </c>
      <c r="Q35" s="26"/>
      <c r="R35" s="26">
        <v>12.5</v>
      </c>
      <c r="S35" s="26">
        <v>125</v>
      </c>
      <c r="T35" s="26">
        <v>80.8</v>
      </c>
      <c r="U35" s="26"/>
      <c r="V35" s="26">
        <v>10</v>
      </c>
      <c r="W35" s="31"/>
    </row>
    <row r="36" spans="1:23" x14ac:dyDescent="0.25">
      <c r="A36" s="59"/>
      <c r="B36" s="62"/>
      <c r="C36" s="65"/>
      <c r="D36" s="7">
        <v>2</v>
      </c>
      <c r="E36" s="25" t="s">
        <v>33</v>
      </c>
      <c r="F36" s="26">
        <v>8370</v>
      </c>
      <c r="G36" s="26">
        <v>395</v>
      </c>
      <c r="H36" s="26"/>
      <c r="I36" s="26">
        <v>395</v>
      </c>
      <c r="J36" s="26">
        <v>1264</v>
      </c>
      <c r="K36" s="26">
        <v>6</v>
      </c>
      <c r="L36" s="26"/>
      <c r="M36" s="26">
        <v>2</v>
      </c>
      <c r="N36" s="26">
        <v>1</v>
      </c>
      <c r="O36" s="26">
        <v>1</v>
      </c>
      <c r="P36" s="26">
        <v>15</v>
      </c>
      <c r="Q36" s="26"/>
      <c r="R36" s="26">
        <v>15</v>
      </c>
      <c r="S36" s="26">
        <v>261.5</v>
      </c>
      <c r="T36" s="26">
        <v>125</v>
      </c>
      <c r="U36" s="26"/>
      <c r="V36" s="26">
        <v>20</v>
      </c>
      <c r="W36" s="31"/>
    </row>
    <row r="37" spans="1:23" x14ac:dyDescent="0.25">
      <c r="A37" s="59"/>
      <c r="B37" s="62"/>
      <c r="C37" s="65"/>
      <c r="D37" s="7">
        <v>3</v>
      </c>
      <c r="E37" s="25" t="s">
        <v>34</v>
      </c>
      <c r="F37" s="26">
        <v>8624</v>
      </c>
      <c r="G37" s="26">
        <v>450</v>
      </c>
      <c r="H37" s="26"/>
      <c r="I37" s="26">
        <v>450</v>
      </c>
      <c r="J37" s="26">
        <v>1556</v>
      </c>
      <c r="K37" s="26">
        <v>6</v>
      </c>
      <c r="L37" s="26"/>
      <c r="M37" s="26">
        <v>2</v>
      </c>
      <c r="N37" s="26">
        <v>1</v>
      </c>
      <c r="O37" s="26">
        <v>1</v>
      </c>
      <c r="P37" s="26">
        <v>40</v>
      </c>
      <c r="Q37" s="26"/>
      <c r="R37" s="26">
        <v>40</v>
      </c>
      <c r="S37" s="26">
        <v>348</v>
      </c>
      <c r="T37" s="26">
        <v>128.80000000000001</v>
      </c>
      <c r="U37" s="26"/>
      <c r="V37" s="26">
        <v>21</v>
      </c>
      <c r="W37" s="31"/>
    </row>
    <row r="38" spans="1:23" x14ac:dyDescent="0.25">
      <c r="A38" s="60"/>
      <c r="B38" s="63"/>
      <c r="C38" s="66"/>
      <c r="D38" s="28">
        <v>3</v>
      </c>
      <c r="E38" s="29">
        <f>D38/C35</f>
        <v>0.3</v>
      </c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32"/>
    </row>
    <row r="39" spans="1:23" x14ac:dyDescent="0.25">
      <c r="A39" s="58" t="s">
        <v>9</v>
      </c>
      <c r="B39" s="61" t="s">
        <v>18</v>
      </c>
      <c r="C39" s="64">
        <v>16</v>
      </c>
      <c r="D39" s="33">
        <v>1</v>
      </c>
      <c r="E39" s="25" t="s">
        <v>36</v>
      </c>
      <c r="F39" s="26">
        <v>4400</v>
      </c>
      <c r="G39" s="26">
        <v>2191</v>
      </c>
      <c r="H39" s="26"/>
      <c r="I39" s="26">
        <v>2200</v>
      </c>
      <c r="J39" s="26">
        <v>1200</v>
      </c>
      <c r="K39" s="26">
        <v>14</v>
      </c>
      <c r="L39" s="26"/>
      <c r="M39" s="26">
        <v>16</v>
      </c>
      <c r="N39" s="26">
        <v>1</v>
      </c>
      <c r="O39" s="26"/>
      <c r="P39" s="26" t="s">
        <v>84</v>
      </c>
      <c r="Q39" s="26">
        <v>0</v>
      </c>
      <c r="R39" s="26">
        <v>0</v>
      </c>
      <c r="S39" s="26">
        <v>784</v>
      </c>
      <c r="T39" s="26"/>
      <c r="U39" s="26">
        <v>0</v>
      </c>
      <c r="V39" s="26">
        <v>1000</v>
      </c>
      <c r="W39" s="31"/>
    </row>
    <row r="40" spans="1:23" x14ac:dyDescent="0.25">
      <c r="A40" s="59"/>
      <c r="B40" s="62"/>
      <c r="C40" s="65"/>
      <c r="D40" s="33">
        <v>2</v>
      </c>
      <c r="E40" s="25" t="s">
        <v>37</v>
      </c>
      <c r="F40" s="26">
        <v>1000</v>
      </c>
      <c r="G40" s="26">
        <v>430</v>
      </c>
      <c r="H40" s="26"/>
      <c r="I40" s="26">
        <v>500</v>
      </c>
      <c r="J40" s="26">
        <v>342</v>
      </c>
      <c r="K40" s="26">
        <v>3</v>
      </c>
      <c r="L40" s="26"/>
      <c r="M40" s="26">
        <v>5</v>
      </c>
      <c r="N40" s="26">
        <v>1</v>
      </c>
      <c r="O40" s="26"/>
      <c r="P40" s="26">
        <v>8</v>
      </c>
      <c r="Q40" s="26">
        <v>0</v>
      </c>
      <c r="R40" s="26">
        <v>8</v>
      </c>
      <c r="S40" s="26">
        <v>94</v>
      </c>
      <c r="T40" s="26"/>
      <c r="U40" s="26">
        <v>0</v>
      </c>
      <c r="V40" s="26">
        <v>150</v>
      </c>
      <c r="W40" s="31"/>
    </row>
    <row r="41" spans="1:23" x14ac:dyDescent="0.25">
      <c r="A41" s="60"/>
      <c r="B41" s="63"/>
      <c r="C41" s="66"/>
      <c r="D41" s="28">
        <v>2</v>
      </c>
      <c r="E41" s="29">
        <f>D41/C39</f>
        <v>0.125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32"/>
    </row>
    <row r="42" spans="1:23" ht="42.75" customHeight="1" x14ac:dyDescent="0.25">
      <c r="A42" s="58" t="s">
        <v>9</v>
      </c>
      <c r="B42" s="61" t="s">
        <v>19</v>
      </c>
      <c r="C42" s="64">
        <v>6</v>
      </c>
      <c r="D42" s="7">
        <v>1</v>
      </c>
      <c r="E42" s="25" t="s">
        <v>38</v>
      </c>
      <c r="F42" s="26">
        <v>9300</v>
      </c>
      <c r="G42" s="26">
        <v>312</v>
      </c>
      <c r="H42" s="26">
        <v>0</v>
      </c>
      <c r="I42" s="26">
        <v>312</v>
      </c>
      <c r="J42" s="26">
        <v>3468</v>
      </c>
      <c r="K42" s="26">
        <v>6</v>
      </c>
      <c r="L42" s="26">
        <v>0</v>
      </c>
      <c r="M42" s="26">
        <v>6</v>
      </c>
      <c r="N42" s="26">
        <v>1</v>
      </c>
      <c r="O42" s="26">
        <v>0</v>
      </c>
      <c r="P42" s="26">
        <v>31.7</v>
      </c>
      <c r="Q42" s="26">
        <v>0</v>
      </c>
      <c r="R42" s="26">
        <v>31.7</v>
      </c>
      <c r="S42" s="26">
        <v>1365</v>
      </c>
      <c r="T42" s="26"/>
      <c r="U42" s="26">
        <v>0</v>
      </c>
      <c r="V42" s="26">
        <v>1365</v>
      </c>
      <c r="W42" s="31"/>
    </row>
    <row r="43" spans="1:23" ht="24.75" customHeight="1" x14ac:dyDescent="0.25">
      <c r="A43" s="60"/>
      <c r="B43" s="63"/>
      <c r="C43" s="66"/>
      <c r="D43" s="28">
        <f t="shared" ref="D43" si="2">D42</f>
        <v>1</v>
      </c>
      <c r="E43" s="29">
        <f>D43/C42</f>
        <v>0.16666666666666666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32"/>
    </row>
    <row r="44" spans="1:23" ht="58.5" customHeight="1" x14ac:dyDescent="0.25">
      <c r="A44" s="58" t="s">
        <v>9</v>
      </c>
      <c r="B44" s="61" t="s">
        <v>20</v>
      </c>
      <c r="C44" s="64">
        <v>4</v>
      </c>
      <c r="D44" s="7">
        <v>1</v>
      </c>
      <c r="E44" s="25" t="s">
        <v>39</v>
      </c>
      <c r="F44" s="26">
        <v>6203</v>
      </c>
      <c r="G44" s="26">
        <v>1548</v>
      </c>
      <c r="H44" s="26"/>
      <c r="I44" s="26">
        <v>1548</v>
      </c>
      <c r="J44" s="26">
        <v>2590</v>
      </c>
      <c r="K44" s="26">
        <v>29</v>
      </c>
      <c r="L44" s="26">
        <v>4</v>
      </c>
      <c r="M44" s="26"/>
      <c r="N44" s="26">
        <v>1</v>
      </c>
      <c r="O44" s="26"/>
      <c r="P44" s="26">
        <v>33</v>
      </c>
      <c r="Q44" s="26"/>
      <c r="R44" s="26">
        <v>33</v>
      </c>
      <c r="S44" s="26">
        <v>1336</v>
      </c>
      <c r="T44" s="26"/>
      <c r="U44" s="26">
        <v>890</v>
      </c>
      <c r="V44" s="26">
        <v>180</v>
      </c>
      <c r="W44" s="31" t="s">
        <v>85</v>
      </c>
    </row>
    <row r="45" spans="1:23" x14ac:dyDescent="0.25">
      <c r="A45" s="60"/>
      <c r="B45" s="63"/>
      <c r="C45" s="66"/>
      <c r="D45" s="28">
        <f t="shared" ref="D45" si="3">SUM(D44)</f>
        <v>1</v>
      </c>
      <c r="E45" s="29">
        <f>D45/C44</f>
        <v>0.25</v>
      </c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4"/>
    </row>
    <row r="46" spans="1:23" ht="23.25" customHeight="1" x14ac:dyDescent="0.25">
      <c r="A46" s="58" t="s">
        <v>9</v>
      </c>
      <c r="B46" s="61" t="s">
        <v>21</v>
      </c>
      <c r="C46" s="64">
        <v>29</v>
      </c>
      <c r="D46" s="7">
        <v>1</v>
      </c>
      <c r="E46" s="34" t="s">
        <v>88</v>
      </c>
      <c r="F46" s="35">
        <v>26400</v>
      </c>
      <c r="G46" s="35">
        <v>3600</v>
      </c>
      <c r="H46" s="35">
        <v>3700</v>
      </c>
      <c r="I46" s="35" t="s">
        <v>82</v>
      </c>
      <c r="J46" s="35">
        <v>8360</v>
      </c>
      <c r="K46" s="35">
        <v>10</v>
      </c>
      <c r="L46" s="35">
        <v>18</v>
      </c>
      <c r="M46" s="35" t="s">
        <v>82</v>
      </c>
      <c r="N46" s="35">
        <v>2</v>
      </c>
      <c r="O46" s="35" t="s">
        <v>82</v>
      </c>
      <c r="P46" s="35" t="s">
        <v>82</v>
      </c>
      <c r="Q46" s="35" t="s">
        <v>82</v>
      </c>
      <c r="R46" s="35" t="s">
        <v>82</v>
      </c>
      <c r="S46" s="35">
        <v>1576</v>
      </c>
      <c r="T46" s="35">
        <v>2300</v>
      </c>
      <c r="U46" s="35">
        <v>2300</v>
      </c>
      <c r="V46" s="35" t="s">
        <v>82</v>
      </c>
      <c r="W46" s="36"/>
    </row>
    <row r="47" spans="1:23" ht="23.25" customHeight="1" x14ac:dyDescent="0.25">
      <c r="A47" s="59"/>
      <c r="B47" s="62"/>
      <c r="C47" s="65"/>
      <c r="D47" s="7">
        <v>2</v>
      </c>
      <c r="E47" s="25" t="s">
        <v>40</v>
      </c>
      <c r="F47" s="26">
        <v>14400</v>
      </c>
      <c r="G47" s="26">
        <v>800</v>
      </c>
      <c r="H47" s="26">
        <v>1000</v>
      </c>
      <c r="I47" s="26" t="s">
        <v>82</v>
      </c>
      <c r="J47" s="26">
        <v>1512</v>
      </c>
      <c r="K47" s="26">
        <v>10</v>
      </c>
      <c r="L47" s="26">
        <v>12</v>
      </c>
      <c r="M47" s="26" t="s">
        <v>82</v>
      </c>
      <c r="N47" s="26">
        <v>2</v>
      </c>
      <c r="O47" s="26" t="s">
        <v>82</v>
      </c>
      <c r="P47" s="26" t="s">
        <v>82</v>
      </c>
      <c r="Q47" s="26" t="s">
        <v>82</v>
      </c>
      <c r="R47" s="26" t="s">
        <v>82</v>
      </c>
      <c r="S47" s="26">
        <v>1500</v>
      </c>
      <c r="T47" s="26">
        <v>1500</v>
      </c>
      <c r="U47" s="26" t="s">
        <v>82</v>
      </c>
      <c r="V47" s="26">
        <v>1500</v>
      </c>
      <c r="W47" s="30"/>
    </row>
    <row r="48" spans="1:23" x14ac:dyDescent="0.25">
      <c r="A48" s="59"/>
      <c r="B48" s="62"/>
      <c r="C48" s="65"/>
      <c r="D48" s="7">
        <v>3</v>
      </c>
      <c r="E48" s="25" t="s">
        <v>41</v>
      </c>
      <c r="F48" s="26">
        <v>5925</v>
      </c>
      <c r="G48" s="26">
        <v>250</v>
      </c>
      <c r="H48" s="26">
        <v>300</v>
      </c>
      <c r="I48" s="26" t="s">
        <v>82</v>
      </c>
      <c r="J48" s="26">
        <v>1024</v>
      </c>
      <c r="K48" s="26">
        <v>10</v>
      </c>
      <c r="L48" s="26">
        <v>10</v>
      </c>
      <c r="M48" s="26" t="s">
        <v>82</v>
      </c>
      <c r="N48" s="26">
        <v>1</v>
      </c>
      <c r="O48" s="26" t="s">
        <v>82</v>
      </c>
      <c r="P48" s="26" t="s">
        <v>82</v>
      </c>
      <c r="Q48" s="26" t="s">
        <v>82</v>
      </c>
      <c r="R48" s="26" t="s">
        <v>82</v>
      </c>
      <c r="S48" s="26">
        <v>669.04</v>
      </c>
      <c r="T48" s="26">
        <v>106.04</v>
      </c>
      <c r="U48" s="26" t="s">
        <v>82</v>
      </c>
      <c r="V48" s="26">
        <v>669.04</v>
      </c>
      <c r="W48" s="30"/>
    </row>
    <row r="49" spans="1:23" x14ac:dyDescent="0.25">
      <c r="A49" s="60"/>
      <c r="B49" s="63"/>
      <c r="C49" s="66"/>
      <c r="D49" s="28">
        <v>3</v>
      </c>
      <c r="E49" s="29">
        <f>D49/C46</f>
        <v>0.10344827586206896</v>
      </c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4"/>
    </row>
    <row r="50" spans="1:23" ht="49.5" customHeight="1" x14ac:dyDescent="0.25">
      <c r="A50" s="58" t="s">
        <v>9</v>
      </c>
      <c r="B50" s="61" t="s">
        <v>22</v>
      </c>
      <c r="C50" s="64">
        <v>7</v>
      </c>
      <c r="D50" s="7">
        <v>1</v>
      </c>
      <c r="E50" s="25" t="s">
        <v>43</v>
      </c>
      <c r="F50" s="26">
        <v>29625</v>
      </c>
      <c r="G50" s="26">
        <v>0</v>
      </c>
      <c r="H50" s="26">
        <v>550</v>
      </c>
      <c r="I50" s="26">
        <v>0</v>
      </c>
      <c r="J50" s="26">
        <v>17890</v>
      </c>
      <c r="K50" s="26">
        <v>54</v>
      </c>
      <c r="L50" s="26">
        <v>0</v>
      </c>
      <c r="M50" s="26">
        <v>0</v>
      </c>
      <c r="N50" s="26">
        <v>1</v>
      </c>
      <c r="O50" s="26">
        <v>0</v>
      </c>
      <c r="P50" s="26">
        <v>25</v>
      </c>
      <c r="Q50" s="26">
        <v>0</v>
      </c>
      <c r="R50" s="26">
        <v>0</v>
      </c>
      <c r="S50" s="26">
        <v>800</v>
      </c>
      <c r="T50" s="26">
        <v>449</v>
      </c>
      <c r="U50" s="26">
        <v>1480</v>
      </c>
      <c r="V50" s="26">
        <v>0</v>
      </c>
      <c r="W50" s="30"/>
    </row>
    <row r="51" spans="1:23" x14ac:dyDescent="0.25">
      <c r="A51" s="60"/>
      <c r="B51" s="63"/>
      <c r="C51" s="66"/>
      <c r="D51" s="28">
        <f t="shared" ref="D51" si="4">D50</f>
        <v>1</v>
      </c>
      <c r="E51" s="29">
        <f>D51/C50</f>
        <v>0.14285714285714285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4"/>
    </row>
    <row r="52" spans="1:23" ht="37.5" customHeight="1" thickBot="1" x14ac:dyDescent="0.3">
      <c r="A52" s="76" t="s">
        <v>23</v>
      </c>
      <c r="B52" s="77"/>
      <c r="C52" s="37">
        <f>SUM(C8:C51)</f>
        <v>250</v>
      </c>
      <c r="D52" s="38">
        <f>SUM(D15,D21,D23,D25,D28,D30,D32,D34,D38,D41,D43,D45,D49,D51)</f>
        <v>30</v>
      </c>
      <c r="E52" s="39">
        <f>D52/C52</f>
        <v>0.12</v>
      </c>
      <c r="F52" s="26">
        <f>SUM(F7:F51)</f>
        <v>281161.97000000003</v>
      </c>
      <c r="G52" s="26">
        <f t="shared" ref="G52:V52" si="5">SUM(G7:G51)</f>
        <v>19822</v>
      </c>
      <c r="H52" s="26">
        <f t="shared" si="5"/>
        <v>9799</v>
      </c>
      <c r="I52" s="26">
        <f t="shared" si="5"/>
        <v>11750</v>
      </c>
      <c r="J52" s="26">
        <f t="shared" si="5"/>
        <v>107813.84</v>
      </c>
      <c r="K52" s="26">
        <f t="shared" si="5"/>
        <v>253</v>
      </c>
      <c r="L52" s="26">
        <f t="shared" si="5"/>
        <v>98</v>
      </c>
      <c r="M52" s="26">
        <f t="shared" si="5"/>
        <v>71</v>
      </c>
      <c r="N52" s="26">
        <f t="shared" si="5"/>
        <v>21</v>
      </c>
      <c r="O52" s="26">
        <f t="shared" si="5"/>
        <v>20</v>
      </c>
      <c r="P52" s="26">
        <f t="shared" si="5"/>
        <v>525.20000000000005</v>
      </c>
      <c r="Q52" s="26">
        <f t="shared" si="5"/>
        <v>0</v>
      </c>
      <c r="R52" s="26">
        <f t="shared" si="5"/>
        <v>488.2</v>
      </c>
      <c r="S52" s="26">
        <f t="shared" si="5"/>
        <v>16623.86</v>
      </c>
      <c r="T52" s="26">
        <f t="shared" si="5"/>
        <v>12335.240000000002</v>
      </c>
      <c r="U52" s="26">
        <f t="shared" si="5"/>
        <v>11636</v>
      </c>
      <c r="V52" s="26">
        <f t="shared" si="5"/>
        <v>6519.04</v>
      </c>
      <c r="W52" s="30"/>
    </row>
    <row r="53" spans="1:23" ht="37.5" customHeight="1" x14ac:dyDescent="0.25"/>
    <row r="54" spans="1:23" hidden="1" x14ac:dyDescent="0.25"/>
  </sheetData>
  <mergeCells count="75">
    <mergeCell ref="N6:O6"/>
    <mergeCell ref="P6:R6"/>
    <mergeCell ref="S6:V6"/>
    <mergeCell ref="G3:I3"/>
    <mergeCell ref="H4:I4"/>
    <mergeCell ref="G4:G5"/>
    <mergeCell ref="K3:M3"/>
    <mergeCell ref="G6:I6"/>
    <mergeCell ref="K6:M6"/>
    <mergeCell ref="P3:R3"/>
    <mergeCell ref="S4:S5"/>
    <mergeCell ref="T4:T5"/>
    <mergeCell ref="N4:N5"/>
    <mergeCell ref="O4:O5"/>
    <mergeCell ref="N3:O3"/>
    <mergeCell ref="A39:A41"/>
    <mergeCell ref="B39:B41"/>
    <mergeCell ref="C39:C41"/>
    <mergeCell ref="B26:B28"/>
    <mergeCell ref="C26:C28"/>
    <mergeCell ref="A31:A32"/>
    <mergeCell ref="B31:B32"/>
    <mergeCell ref="A44:A45"/>
    <mergeCell ref="B44:B45"/>
    <mergeCell ref="C44:C45"/>
    <mergeCell ref="A42:A43"/>
    <mergeCell ref="B42:B43"/>
    <mergeCell ref="C42:C43"/>
    <mergeCell ref="A52:B52"/>
    <mergeCell ref="A50:A51"/>
    <mergeCell ref="B50:B51"/>
    <mergeCell ref="C50:C51"/>
    <mergeCell ref="A46:A49"/>
    <mergeCell ref="B46:B49"/>
    <mergeCell ref="C46:C49"/>
    <mergeCell ref="C31:C32"/>
    <mergeCell ref="A29:A30"/>
    <mergeCell ref="B29:B30"/>
    <mergeCell ref="C29:C30"/>
    <mergeCell ref="A35:A38"/>
    <mergeCell ref="B35:B38"/>
    <mergeCell ref="C35:C38"/>
    <mergeCell ref="A33:A34"/>
    <mergeCell ref="B33:B34"/>
    <mergeCell ref="C33:C34"/>
    <mergeCell ref="A24:A25"/>
    <mergeCell ref="B24:B25"/>
    <mergeCell ref="C24:C25"/>
    <mergeCell ref="A26:A28"/>
    <mergeCell ref="A22:A23"/>
    <mergeCell ref="B22:B23"/>
    <mergeCell ref="C22:C23"/>
    <mergeCell ref="D6:E6"/>
    <mergeCell ref="A16:A21"/>
    <mergeCell ref="B16:B21"/>
    <mergeCell ref="C16:C21"/>
    <mergeCell ref="A8:A15"/>
    <mergeCell ref="B8:B15"/>
    <mergeCell ref="C8:C15"/>
    <mergeCell ref="U1:W1"/>
    <mergeCell ref="A1:E1"/>
    <mergeCell ref="D2:E2"/>
    <mergeCell ref="A2:A5"/>
    <mergeCell ref="D3:E4"/>
    <mergeCell ref="B2:B5"/>
    <mergeCell ref="C2:C5"/>
    <mergeCell ref="L4:M4"/>
    <mergeCell ref="J4:J5"/>
    <mergeCell ref="K4:K5"/>
    <mergeCell ref="U4:V4"/>
    <mergeCell ref="S3:V3"/>
    <mergeCell ref="F3:F5"/>
    <mergeCell ref="W3:W5"/>
    <mergeCell ref="Q4:R4"/>
    <mergeCell ref="P4:P5"/>
  </mergeCell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2" manualBreakCount="2">
    <brk id="9" max="61" man="1"/>
    <brk id="23" max="6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Облогов Максим Евгеньевич</dc:creator>
  <cp:lastModifiedBy>Екатерина Владимировна Крашенникова</cp:lastModifiedBy>
  <cp:lastPrinted>2017-06-07T09:10:40Z</cp:lastPrinted>
  <dcterms:created xsi:type="dcterms:W3CDTF">2015-11-10T08:54:26Z</dcterms:created>
  <dcterms:modified xsi:type="dcterms:W3CDTF">2017-08-02T11:21:30Z</dcterms:modified>
</cp:coreProperties>
</file>