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2" yWindow="528" windowWidth="22716" windowHeight="8940"/>
  </bookViews>
  <sheets>
    <sheet name="Результат 1" sheetId="1" r:id="rId1"/>
  </sheets>
  <calcPr calcId="125725"/>
</workbook>
</file>

<file path=xl/calcChain.xml><?xml version="1.0" encoding="utf-8"?>
<calcChain xmlns="http://schemas.openxmlformats.org/spreadsheetml/2006/main">
  <c r="N28" i="1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6"/>
  <c r="Q27"/>
  <c r="Q6"/>
  <c r="P25"/>
  <c r="P28" s="1"/>
  <c r="N27"/>
  <c r="N2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6"/>
  <c r="M25"/>
  <c r="M28" s="1"/>
  <c r="Q28" l="1"/>
  <c r="Q25"/>
  <c r="L25"/>
  <c r="O25" l="1"/>
  <c r="L28"/>
</calcChain>
</file>

<file path=xl/sharedStrings.xml><?xml version="1.0" encoding="utf-8"?>
<sst xmlns="http://schemas.openxmlformats.org/spreadsheetml/2006/main" count="53" uniqueCount="53">
  <si>
    <t>Наименование</t>
  </si>
  <si>
    <t>ЦСР</t>
  </si>
  <si>
    <t>Муниципальная программа "Развитие образования и воспитания детей в городском округе Истра в 2017 – 2021 годах"</t>
  </si>
  <si>
    <t>0100000000</t>
  </si>
  <si>
    <t>Муниципальная программа "Развитие физической культуры, спорта и формирование здорового образа жизни населения городского округа Истра в 2017-2021 годах"</t>
  </si>
  <si>
    <t>0200000000</t>
  </si>
  <si>
    <t>Муниципальная программа "Сохранение и развитие культуры и искусства городского округа Истра на 2017-2021 годы"</t>
  </si>
  <si>
    <t>0300000000</t>
  </si>
  <si>
    <t>Муниципальная программа "Развитие агропромышленного комплекса городского округа Истра в 2017-2021 годах"</t>
  </si>
  <si>
    <t>0400000000</t>
  </si>
  <si>
    <t>Муниципальная программа "Предпринимательство городского округа Истра 2017 - 2021 годах"</t>
  </si>
  <si>
    <t>0500000000</t>
  </si>
  <si>
    <t>Муниципальная программа "Обеспечение безопасности населения и объектов на территории городского округа Истра в 2017-2021 годах"</t>
  </si>
  <si>
    <t>0600000000</t>
  </si>
  <si>
    <t>Муниципальная программа "ЖИЛИЩЕ" на 2017-2021 годы</t>
  </si>
  <si>
    <t>0700000000</t>
  </si>
  <si>
    <t>Муниципальная программа "Развитие инженерной инфраструктуры и энергоэффективности городского округа Истра в 2017 - 2021 годах"</t>
  </si>
  <si>
    <t>0800000000</t>
  </si>
  <si>
    <t>Муниципальная программа "Развитие дорожного хозяйства и транспортной системы городского округа Истра в 2017-2021 годах"</t>
  </si>
  <si>
    <t>0900000000</t>
  </si>
  <si>
    <t>Муниципальная программа "Социальная поддержка населения городского округа Истра в 2017-2021 годах"</t>
  </si>
  <si>
    <t>1000000000</t>
  </si>
  <si>
    <t>Муниципальная программа "Муниципальное управление городского округа Истра в 2017-2021 годах"</t>
  </si>
  <si>
    <t>1200000000</t>
  </si>
  <si>
    <t>Муниципальная программа "Развитие информационно-коммуникационных технологий для повышения эффективности процессов управления и создания благоприятных условий жизни и ведения бизнеса в городском округе Истра на 2017-2021гг."</t>
  </si>
  <si>
    <t>1300000000</t>
  </si>
  <si>
    <t>Муниципальная 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многофункционального центра предоставления государственных и муниципальных услуг" на 2017-2021 годы</t>
  </si>
  <si>
    <t>1400000000</t>
  </si>
  <si>
    <t>Муниципальная программа "Развитие потребительского рынка и услуг на территории городского округа Истра в 2017-2021 годах"</t>
  </si>
  <si>
    <t>1500000000</t>
  </si>
  <si>
    <t>Муниципальная программа "Территориальное развитие городского округа Истра в 2017-2021 годах"</t>
  </si>
  <si>
    <t>1600000000</t>
  </si>
  <si>
    <t>Муниципальная программа "Развитие конкуренции в городском округе Истра в 2017-2021 годах"</t>
  </si>
  <si>
    <t>1700000000</t>
  </si>
  <si>
    <t>Муниципальная программа "Управление муниципальными финансами, имуществом и земельными ресурсами городского округа Истра в 2017-2021 годах"</t>
  </si>
  <si>
    <t>1800000000</t>
  </si>
  <si>
    <t>Муниципальная программа "Развитие системы информирования населения о деятельности органов местного самоуправления городского округа Истра в 2017-2021 годах"</t>
  </si>
  <si>
    <t>1900000000</t>
  </si>
  <si>
    <t>Муниципальная программа "Формирование современной городской среды городского округа Истра в 2017-2021 годах".</t>
  </si>
  <si>
    <t>2000000000</t>
  </si>
  <si>
    <t>Расходы на обеспечение выполнения функций органов местного самоуправления</t>
  </si>
  <si>
    <t>9500000000</t>
  </si>
  <si>
    <t>Непрограммные расходы бюджета</t>
  </si>
  <si>
    <t>9900000000</t>
  </si>
  <si>
    <t>Темп роста к соответствующему периоду 2018 года, %</t>
  </si>
  <si>
    <t>ИТОГО ПО ПРОГРАММАМ</t>
  </si>
  <si>
    <t>РАСХОДЫ ИТОГО:</t>
  </si>
  <si>
    <t>% исполнения утвержденных бюджетных назначений на  2019 год</t>
  </si>
  <si>
    <t>* В соответствии с отчетом об исполнении бюджета</t>
  </si>
  <si>
    <t>Утвержденные бюджетные назначения на 2019 * год, тыс. руб.</t>
  </si>
  <si>
    <t>Сведения об исполнении бюджета  городского округа Истра Московской области по расходам в разрезе муниципальных программ в сравнении с запланированными значениями на 2019 год и в сравнении с соответствующим периодом прошлого года (по состоянию на 01.07.2019)</t>
  </si>
  <si>
    <t>Фактически исполнено по состоянию на 01.07.2019, тыс. руб.</t>
  </si>
  <si>
    <t>Фактически исполнено по состоянию на 01.07.2018, тыс. руб.</t>
  </si>
</sst>
</file>

<file path=xl/styles.xml><?xml version="1.0" encoding="utf-8"?>
<styleSheet xmlns="http://schemas.openxmlformats.org/spreadsheetml/2006/main">
  <numFmts count="1">
    <numFmt numFmtId="164" formatCode="[&gt;=50]#,##0.0,;[Red][&lt;=-50]\-#,##0.0,;#,##0.0,"/>
  </numFmts>
  <fonts count="10">
    <font>
      <sz val="11"/>
      <color indexed="8"/>
      <name val="Calibri"/>
      <family val="2"/>
      <scheme val="minor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5" xfId="0" applyNumberFormat="1" applyFont="1" applyBorder="1" applyAlignment="1">
      <alignment horizontal="center"/>
    </xf>
    <xf numFmtId="0" fontId="4" fillId="0" borderId="5" xfId="0" applyFont="1" applyBorder="1"/>
    <xf numFmtId="0" fontId="2" fillId="0" borderId="5" xfId="0" applyNumberFormat="1" applyFont="1" applyBorder="1" applyAlignment="1">
      <alignment horizontal="center"/>
    </xf>
    <xf numFmtId="0" fontId="4" fillId="0" borderId="5" xfId="0" applyFont="1" applyBorder="1"/>
    <xf numFmtId="0" fontId="4" fillId="0" borderId="5" xfId="0" applyFont="1" applyBorder="1"/>
    <xf numFmtId="0" fontId="5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2" fillId="3" borderId="6" xfId="0" applyNumberFormat="1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vertical="center"/>
    </xf>
    <xf numFmtId="164" fontId="2" fillId="3" borderId="3" xfId="0" applyNumberFormat="1" applyFont="1" applyFill="1" applyBorder="1" applyAlignment="1">
      <alignment horizontal="right" vertical="center"/>
    </xf>
    <xf numFmtId="0" fontId="2" fillId="3" borderId="15" xfId="0" applyNumberFormat="1" applyFont="1" applyFill="1" applyBorder="1" applyAlignment="1">
      <alignment horizontal="center" vertical="center" wrapText="1"/>
    </xf>
    <xf numFmtId="49" fontId="2" fillId="3" borderId="17" xfId="0" applyNumberFormat="1" applyFont="1" applyFill="1" applyBorder="1" applyAlignment="1">
      <alignment horizontal="center" vertical="center"/>
    </xf>
    <xf numFmtId="164" fontId="2" fillId="3" borderId="17" xfId="0" applyNumberFormat="1" applyFont="1" applyFill="1" applyBorder="1" applyAlignment="1">
      <alignment horizontal="right" vertical="center"/>
    </xf>
    <xf numFmtId="0" fontId="1" fillId="0" borderId="1" xfId="0" applyNumberFormat="1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/>
    <xf numFmtId="49" fontId="5" fillId="3" borderId="3" xfId="0" applyNumberFormat="1" applyFont="1" applyFill="1" applyBorder="1" applyAlignment="1">
      <alignment horizontal="center" vertical="center"/>
    </xf>
    <xf numFmtId="164" fontId="5" fillId="3" borderId="3" xfId="0" applyNumberFormat="1" applyFont="1" applyFill="1" applyBorder="1" applyAlignment="1">
      <alignment horizontal="right" vertical="center"/>
    </xf>
    <xf numFmtId="4" fontId="5" fillId="3" borderId="2" xfId="0" applyNumberFormat="1" applyFont="1" applyFill="1" applyBorder="1" applyAlignment="1">
      <alignment horizontal="right" vertical="center"/>
    </xf>
    <xf numFmtId="4" fontId="5" fillId="3" borderId="12" xfId="0" applyNumberFormat="1" applyFont="1" applyFill="1" applyBorder="1" applyAlignment="1">
      <alignment horizontal="right" vertical="center"/>
    </xf>
    <xf numFmtId="164" fontId="9" fillId="3" borderId="17" xfId="0" applyNumberFormat="1" applyFont="1" applyFill="1" applyBorder="1" applyAlignment="1">
      <alignment horizontal="right" vertical="center"/>
    </xf>
    <xf numFmtId="164" fontId="5" fillId="3" borderId="17" xfId="0" applyNumberFormat="1" applyFont="1" applyFill="1" applyBorder="1" applyAlignment="1">
      <alignment horizontal="right" vertical="center"/>
    </xf>
    <xf numFmtId="164" fontId="5" fillId="0" borderId="9" xfId="0" applyNumberFormat="1" applyFont="1" applyBorder="1" applyAlignment="1">
      <alignment horizontal="right" vertical="center"/>
    </xf>
    <xf numFmtId="49" fontId="2" fillId="3" borderId="23" xfId="0" applyNumberFormat="1" applyFont="1" applyFill="1" applyBorder="1" applyAlignment="1">
      <alignment horizontal="center" vertical="center"/>
    </xf>
    <xf numFmtId="164" fontId="2" fillId="3" borderId="23" xfId="0" applyNumberFormat="1" applyFont="1" applyFill="1" applyBorder="1" applyAlignment="1">
      <alignment horizontal="right" vertical="center"/>
    </xf>
    <xf numFmtId="164" fontId="5" fillId="3" borderId="9" xfId="0" applyNumberFormat="1" applyFont="1" applyFill="1" applyBorder="1" applyAlignment="1">
      <alignment horizontal="right" vertical="center"/>
    </xf>
    <xf numFmtId="164" fontId="9" fillId="3" borderId="22" xfId="0" applyNumberFormat="1" applyFont="1" applyFill="1" applyBorder="1" applyAlignment="1">
      <alignment horizontal="right" vertical="center"/>
    </xf>
    <xf numFmtId="0" fontId="1" fillId="0" borderId="1" xfId="0" applyNumberFormat="1" applyFont="1" applyBorder="1" applyAlignment="1">
      <alignment horizontal="center" vertical="center" wrapText="1"/>
    </xf>
    <xf numFmtId="2" fontId="6" fillId="0" borderId="18" xfId="0" applyNumberFormat="1" applyFont="1" applyBorder="1" applyAlignment="1">
      <alignment horizontal="right" vertical="center"/>
    </xf>
    <xf numFmtId="2" fontId="7" fillId="0" borderId="18" xfId="0" applyNumberFormat="1" applyFont="1" applyBorder="1" applyAlignment="1">
      <alignment horizontal="right" vertical="center"/>
    </xf>
    <xf numFmtId="2" fontId="6" fillId="0" borderId="27" xfId="0" applyNumberFormat="1" applyFont="1" applyBorder="1" applyAlignment="1">
      <alignment horizontal="right" vertical="center"/>
    </xf>
    <xf numFmtId="2" fontId="7" fillId="0" borderId="8" xfId="0" applyNumberFormat="1" applyFont="1" applyBorder="1" applyAlignment="1">
      <alignment horizontal="right" vertical="center"/>
    </xf>
    <xf numFmtId="0" fontId="1" fillId="0" borderId="1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/>
    </xf>
    <xf numFmtId="0" fontId="4" fillId="0" borderId="5" xfId="0" applyFont="1" applyBorder="1"/>
    <xf numFmtId="0" fontId="3" fillId="0" borderId="5" xfId="0" applyNumberFormat="1" applyFont="1" applyBorder="1" applyAlignment="1">
      <alignment horizontal="center" wrapText="1"/>
    </xf>
    <xf numFmtId="0" fontId="1" fillId="0" borderId="5" xfId="0" applyNumberFormat="1" applyFont="1" applyBorder="1" applyAlignment="1">
      <alignment horizontal="center" wrapText="1"/>
    </xf>
    <xf numFmtId="0" fontId="2" fillId="3" borderId="16" xfId="0" applyNumberFormat="1" applyFont="1" applyFill="1" applyBorder="1" applyAlignment="1">
      <alignment horizontal="left" vertical="center" wrapText="1"/>
    </xf>
    <xf numFmtId="4" fontId="2" fillId="3" borderId="18" xfId="0" applyNumberFormat="1" applyFont="1" applyFill="1" applyBorder="1" applyAlignment="1">
      <alignment horizontal="right" vertical="center"/>
    </xf>
    <xf numFmtId="4" fontId="2" fillId="3" borderId="19" xfId="0" applyNumberFormat="1" applyFont="1" applyFill="1" applyBorder="1" applyAlignment="1">
      <alignment horizontal="right" vertical="center"/>
    </xf>
    <xf numFmtId="0" fontId="2" fillId="3" borderId="4" xfId="0" applyNumberFormat="1" applyFont="1" applyFill="1" applyBorder="1" applyAlignment="1">
      <alignment horizontal="left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5" fillId="0" borderId="10" xfId="0" applyNumberFormat="1" applyFont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4" fontId="2" fillId="3" borderId="2" xfId="0" applyNumberFormat="1" applyFont="1" applyFill="1" applyBorder="1" applyAlignment="1">
      <alignment horizontal="right" vertical="center"/>
    </xf>
    <xf numFmtId="4" fontId="2" fillId="3" borderId="12" xfId="0" applyNumberFormat="1" applyFont="1" applyFill="1" applyBorder="1" applyAlignment="1">
      <alignment horizontal="right" vertical="center"/>
    </xf>
    <xf numFmtId="0" fontId="5" fillId="3" borderId="13" xfId="0" applyNumberFormat="1" applyFont="1" applyFill="1" applyBorder="1" applyAlignment="1">
      <alignment horizontal="left" vertical="center" wrapText="1"/>
    </xf>
    <xf numFmtId="0" fontId="5" fillId="3" borderId="14" xfId="0" applyNumberFormat="1" applyFont="1" applyFill="1" applyBorder="1" applyAlignment="1">
      <alignment horizontal="left" vertical="center" wrapText="1"/>
    </xf>
    <xf numFmtId="0" fontId="5" fillId="3" borderId="4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2" fillId="3" borderId="24" xfId="0" applyNumberFormat="1" applyFont="1" applyFill="1" applyBorder="1" applyAlignment="1">
      <alignment horizontal="left" vertical="center" wrapText="1"/>
    </xf>
    <xf numFmtId="4" fontId="2" fillId="3" borderId="25" xfId="0" applyNumberFormat="1" applyFont="1" applyFill="1" applyBorder="1" applyAlignment="1">
      <alignment horizontal="right" vertical="center"/>
    </xf>
    <xf numFmtId="4" fontId="2" fillId="3" borderId="26" xfId="0" applyNumberFormat="1" applyFont="1" applyFill="1" applyBorder="1" applyAlignment="1">
      <alignment horizontal="right" vertical="center"/>
    </xf>
    <xf numFmtId="0" fontId="5" fillId="2" borderId="10" xfId="0" applyNumberFormat="1" applyFont="1" applyFill="1" applyBorder="1" applyAlignment="1">
      <alignment horizontal="left" vertical="center"/>
    </xf>
    <xf numFmtId="0" fontId="5" fillId="2" borderId="7" xfId="0" applyNumberFormat="1" applyFont="1" applyFill="1" applyBorder="1" applyAlignment="1">
      <alignment horizontal="left" vertical="center"/>
    </xf>
    <xf numFmtId="0" fontId="5" fillId="2" borderId="11" xfId="0" applyNumberFormat="1" applyFont="1" applyFill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0"/>
  <sheetViews>
    <sheetView tabSelected="1" workbookViewId="0">
      <selection activeCell="Q29" sqref="Q29"/>
    </sheetView>
  </sheetViews>
  <sheetFormatPr defaultRowHeight="14.4"/>
  <cols>
    <col min="1" max="3" width="0.5546875" customWidth="1"/>
    <col min="4" max="4" width="7.44140625" customWidth="1"/>
    <col min="5" max="9" width="9.109375" customWidth="1"/>
    <col min="10" max="10" width="1.33203125" customWidth="1"/>
    <col min="11" max="11" width="9.6640625" customWidth="1"/>
    <col min="12" max="12" width="12.44140625" customWidth="1"/>
    <col min="13" max="13" width="12.88671875" customWidth="1"/>
    <col min="14" max="14" width="0.109375" hidden="1" customWidth="1"/>
    <col min="15" max="15" width="11.5546875" customWidth="1"/>
    <col min="16" max="16" width="14.5546875" customWidth="1"/>
    <col min="17" max="17" width="13.6640625" customWidth="1"/>
    <col min="18" max="19" width="9.109375" customWidth="1"/>
  </cols>
  <sheetData>
    <row r="1" spans="2:17" ht="15" customHeight="1"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2:17" ht="37.799999999999997" customHeight="1">
      <c r="B2" s="38" t="s">
        <v>50</v>
      </c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</row>
    <row r="3" spans="2:17" ht="15" thickBot="1">
      <c r="B3" s="1"/>
      <c r="C3" s="1"/>
      <c r="D3" s="35"/>
      <c r="E3" s="35"/>
      <c r="F3" s="35"/>
      <c r="G3" s="35"/>
      <c r="H3" s="35"/>
      <c r="I3" s="35"/>
      <c r="J3" s="35"/>
      <c r="K3" s="1"/>
      <c r="L3" s="3"/>
      <c r="M3" s="3"/>
      <c r="N3" s="36"/>
      <c r="O3" s="36"/>
    </row>
    <row r="4" spans="2:17" s="7" customFormat="1" ht="79.8" customHeight="1" thickBot="1">
      <c r="B4" s="43" t="s">
        <v>0</v>
      </c>
      <c r="C4" s="43"/>
      <c r="D4" s="43"/>
      <c r="E4" s="43"/>
      <c r="F4" s="43"/>
      <c r="G4" s="43"/>
      <c r="H4" s="43"/>
      <c r="I4" s="43"/>
      <c r="J4" s="43"/>
      <c r="K4" s="6" t="s">
        <v>1</v>
      </c>
      <c r="L4" s="29" t="s">
        <v>49</v>
      </c>
      <c r="M4" s="34" t="s">
        <v>51</v>
      </c>
      <c r="N4" s="44" t="s">
        <v>47</v>
      </c>
      <c r="O4" s="45"/>
      <c r="P4" s="16" t="s">
        <v>52</v>
      </c>
      <c r="Q4" s="15" t="s">
        <v>44</v>
      </c>
    </row>
    <row r="5" spans="2:17" ht="15" thickBot="1">
      <c r="B5" s="46">
        <v>1</v>
      </c>
      <c r="C5" s="46"/>
      <c r="D5" s="46"/>
      <c r="E5" s="46"/>
      <c r="F5" s="46"/>
      <c r="G5" s="46"/>
      <c r="H5" s="46"/>
      <c r="I5" s="46"/>
      <c r="J5" s="46"/>
      <c r="K5" s="14">
        <v>2</v>
      </c>
      <c r="L5" s="14">
        <v>3</v>
      </c>
      <c r="M5" s="14">
        <v>4</v>
      </c>
      <c r="N5" s="47">
        <v>5</v>
      </c>
      <c r="O5" s="47"/>
      <c r="P5" s="60">
        <v>6</v>
      </c>
      <c r="Q5" s="61">
        <v>7</v>
      </c>
    </row>
    <row r="6" spans="2:17" ht="23.25" customHeight="1">
      <c r="B6" s="11"/>
      <c r="C6" s="39" t="s">
        <v>2</v>
      </c>
      <c r="D6" s="39"/>
      <c r="E6" s="39"/>
      <c r="F6" s="39"/>
      <c r="G6" s="39"/>
      <c r="H6" s="39"/>
      <c r="I6" s="39"/>
      <c r="J6" s="39"/>
      <c r="K6" s="12" t="s">
        <v>3</v>
      </c>
      <c r="L6" s="13">
        <v>3564538720.7199998</v>
      </c>
      <c r="M6" s="13">
        <v>1978491201.53</v>
      </c>
      <c r="N6" s="40">
        <f>(M6/L6)*100</f>
        <v>55.504831243083409</v>
      </c>
      <c r="O6" s="41"/>
      <c r="P6" s="22">
        <v>2206805626.79</v>
      </c>
      <c r="Q6" s="30">
        <f>M6/P6*100</f>
        <v>89.654076349619231</v>
      </c>
    </row>
    <row r="7" spans="2:17" ht="34.5" customHeight="1">
      <c r="B7" s="8"/>
      <c r="C7" s="42" t="s">
        <v>4</v>
      </c>
      <c r="D7" s="42"/>
      <c r="E7" s="42"/>
      <c r="F7" s="42"/>
      <c r="G7" s="42"/>
      <c r="H7" s="42"/>
      <c r="I7" s="42"/>
      <c r="J7" s="42"/>
      <c r="K7" s="9" t="s">
        <v>5</v>
      </c>
      <c r="L7" s="10">
        <v>295862422.88</v>
      </c>
      <c r="M7" s="10">
        <v>117692905.03</v>
      </c>
      <c r="N7" s="40">
        <f t="shared" ref="N7:N24" si="0">(M7/L7)*100</f>
        <v>39.779605630328909</v>
      </c>
      <c r="O7" s="41"/>
      <c r="P7" s="22">
        <v>295054962.27999997</v>
      </c>
      <c r="Q7" s="30">
        <f t="shared" ref="Q7:Q28" si="1">M7/P7*100</f>
        <v>39.888468277416159</v>
      </c>
    </row>
    <row r="8" spans="2:17" ht="23.25" customHeight="1">
      <c r="B8" s="8"/>
      <c r="C8" s="42" t="s">
        <v>6</v>
      </c>
      <c r="D8" s="42"/>
      <c r="E8" s="42"/>
      <c r="F8" s="42"/>
      <c r="G8" s="42"/>
      <c r="H8" s="42"/>
      <c r="I8" s="42"/>
      <c r="J8" s="42"/>
      <c r="K8" s="9" t="s">
        <v>7</v>
      </c>
      <c r="L8" s="10">
        <v>453470139</v>
      </c>
      <c r="M8" s="10">
        <v>241335503.18000001</v>
      </c>
      <c r="N8" s="40">
        <f t="shared" si="0"/>
        <v>53.219712264229159</v>
      </c>
      <c r="O8" s="41"/>
      <c r="P8" s="22">
        <v>239230735.41</v>
      </c>
      <c r="Q8" s="30">
        <f t="shared" si="1"/>
        <v>100.87980658772496</v>
      </c>
    </row>
    <row r="9" spans="2:17" ht="23.25" customHeight="1">
      <c r="B9" s="8"/>
      <c r="C9" s="42" t="s">
        <v>8</v>
      </c>
      <c r="D9" s="42"/>
      <c r="E9" s="42"/>
      <c r="F9" s="42"/>
      <c r="G9" s="42"/>
      <c r="H9" s="42"/>
      <c r="I9" s="42"/>
      <c r="J9" s="42"/>
      <c r="K9" s="9" t="s">
        <v>9</v>
      </c>
      <c r="L9" s="10">
        <v>40938095</v>
      </c>
      <c r="M9" s="10">
        <v>0</v>
      </c>
      <c r="N9" s="40">
        <f t="shared" si="0"/>
        <v>0</v>
      </c>
      <c r="O9" s="41"/>
      <c r="P9" s="22">
        <v>59146064.240000002</v>
      </c>
      <c r="Q9" s="30">
        <f t="shared" si="1"/>
        <v>0</v>
      </c>
    </row>
    <row r="10" spans="2:17" ht="23.25" customHeight="1">
      <c r="B10" s="8"/>
      <c r="C10" s="42" t="s">
        <v>10</v>
      </c>
      <c r="D10" s="42"/>
      <c r="E10" s="42"/>
      <c r="F10" s="42"/>
      <c r="G10" s="42"/>
      <c r="H10" s="42"/>
      <c r="I10" s="42"/>
      <c r="J10" s="42"/>
      <c r="K10" s="9" t="s">
        <v>11</v>
      </c>
      <c r="L10" s="10">
        <v>1470000</v>
      </c>
      <c r="M10" s="10">
        <v>0</v>
      </c>
      <c r="N10" s="40">
        <f t="shared" si="0"/>
        <v>0</v>
      </c>
      <c r="O10" s="41"/>
      <c r="P10" s="22">
        <v>149600</v>
      </c>
      <c r="Q10" s="30">
        <f t="shared" si="1"/>
        <v>0</v>
      </c>
    </row>
    <row r="11" spans="2:17" ht="23.25" customHeight="1">
      <c r="B11" s="8"/>
      <c r="C11" s="42" t="s">
        <v>12</v>
      </c>
      <c r="D11" s="42"/>
      <c r="E11" s="42"/>
      <c r="F11" s="42"/>
      <c r="G11" s="42"/>
      <c r="H11" s="42"/>
      <c r="I11" s="42"/>
      <c r="J11" s="42"/>
      <c r="K11" s="9" t="s">
        <v>13</v>
      </c>
      <c r="L11" s="10">
        <v>90326000</v>
      </c>
      <c r="M11" s="10">
        <v>30733581.039999999</v>
      </c>
      <c r="N11" s="40">
        <f t="shared" si="0"/>
        <v>34.025176626884843</v>
      </c>
      <c r="O11" s="41"/>
      <c r="P11" s="22">
        <v>28061848.379999999</v>
      </c>
      <c r="Q11" s="30">
        <f t="shared" si="1"/>
        <v>109.52087198184771</v>
      </c>
    </row>
    <row r="12" spans="2:17" ht="15" customHeight="1">
      <c r="B12" s="8"/>
      <c r="C12" s="42" t="s">
        <v>14</v>
      </c>
      <c r="D12" s="42"/>
      <c r="E12" s="42"/>
      <c r="F12" s="42"/>
      <c r="G12" s="42"/>
      <c r="H12" s="42"/>
      <c r="I12" s="42"/>
      <c r="J12" s="42"/>
      <c r="K12" s="9" t="s">
        <v>15</v>
      </c>
      <c r="L12" s="10">
        <v>76555400</v>
      </c>
      <c r="M12" s="10">
        <v>3759394.8</v>
      </c>
      <c r="N12" s="40">
        <f t="shared" si="0"/>
        <v>4.9106853337582974</v>
      </c>
      <c r="O12" s="41"/>
      <c r="P12" s="22">
        <v>36666090.710000001</v>
      </c>
      <c r="Q12" s="30">
        <f t="shared" si="1"/>
        <v>10.253055963161883</v>
      </c>
    </row>
    <row r="13" spans="2:17" ht="23.25" customHeight="1">
      <c r="B13" s="8"/>
      <c r="C13" s="42" t="s">
        <v>16</v>
      </c>
      <c r="D13" s="42"/>
      <c r="E13" s="42"/>
      <c r="F13" s="42"/>
      <c r="G13" s="42"/>
      <c r="H13" s="42"/>
      <c r="I13" s="42"/>
      <c r="J13" s="42"/>
      <c r="K13" s="9" t="s">
        <v>17</v>
      </c>
      <c r="L13" s="10">
        <v>537895870</v>
      </c>
      <c r="M13" s="10">
        <v>76115007.010000005</v>
      </c>
      <c r="N13" s="40">
        <f t="shared" si="0"/>
        <v>14.15050965347624</v>
      </c>
      <c r="O13" s="41"/>
      <c r="P13" s="22">
        <v>51512025.07</v>
      </c>
      <c r="Q13" s="30">
        <f t="shared" si="1"/>
        <v>147.76162829274693</v>
      </c>
    </row>
    <row r="14" spans="2:17" ht="23.25" customHeight="1">
      <c r="B14" s="8"/>
      <c r="C14" s="42" t="s">
        <v>18</v>
      </c>
      <c r="D14" s="42"/>
      <c r="E14" s="42"/>
      <c r="F14" s="42"/>
      <c r="G14" s="42"/>
      <c r="H14" s="42"/>
      <c r="I14" s="42"/>
      <c r="J14" s="42"/>
      <c r="K14" s="9" t="s">
        <v>19</v>
      </c>
      <c r="L14" s="10">
        <v>565912680</v>
      </c>
      <c r="M14" s="10">
        <v>67481970.739999995</v>
      </c>
      <c r="N14" s="40">
        <f t="shared" si="0"/>
        <v>11.924449323171199</v>
      </c>
      <c r="O14" s="41"/>
      <c r="P14" s="22">
        <v>271596723.38</v>
      </c>
      <c r="Q14" s="30">
        <f t="shared" si="1"/>
        <v>24.846386178813994</v>
      </c>
    </row>
    <row r="15" spans="2:17" ht="23.25" customHeight="1">
      <c r="B15" s="8"/>
      <c r="C15" s="42" t="s">
        <v>20</v>
      </c>
      <c r="D15" s="42"/>
      <c r="E15" s="42"/>
      <c r="F15" s="42"/>
      <c r="G15" s="42"/>
      <c r="H15" s="42"/>
      <c r="I15" s="42"/>
      <c r="J15" s="42"/>
      <c r="K15" s="9" t="s">
        <v>21</v>
      </c>
      <c r="L15" s="10">
        <v>90245000</v>
      </c>
      <c r="M15" s="10">
        <v>34654068.840000004</v>
      </c>
      <c r="N15" s="40">
        <f t="shared" si="0"/>
        <v>38.399987633663919</v>
      </c>
      <c r="O15" s="41"/>
      <c r="P15" s="22">
        <v>43679635.350000001</v>
      </c>
      <c r="Q15" s="30">
        <f t="shared" si="1"/>
        <v>79.336900508259404</v>
      </c>
    </row>
    <row r="16" spans="2:17" ht="23.25" customHeight="1">
      <c r="B16" s="8"/>
      <c r="C16" s="42" t="s">
        <v>22</v>
      </c>
      <c r="D16" s="42"/>
      <c r="E16" s="42"/>
      <c r="F16" s="42"/>
      <c r="G16" s="42"/>
      <c r="H16" s="42"/>
      <c r="I16" s="42"/>
      <c r="J16" s="42"/>
      <c r="K16" s="9" t="s">
        <v>23</v>
      </c>
      <c r="L16" s="10">
        <v>313584603</v>
      </c>
      <c r="M16" s="10">
        <v>146597252.94999999</v>
      </c>
      <c r="N16" s="40">
        <f t="shared" si="0"/>
        <v>46.748868263152573</v>
      </c>
      <c r="O16" s="41"/>
      <c r="P16" s="22">
        <v>156988682.06999999</v>
      </c>
      <c r="Q16" s="30">
        <f t="shared" si="1"/>
        <v>93.380778166309753</v>
      </c>
    </row>
    <row r="17" spans="1:18" ht="45.75" customHeight="1">
      <c r="B17" s="8"/>
      <c r="C17" s="42" t="s">
        <v>24</v>
      </c>
      <c r="D17" s="42"/>
      <c r="E17" s="42"/>
      <c r="F17" s="42"/>
      <c r="G17" s="42"/>
      <c r="H17" s="42"/>
      <c r="I17" s="42"/>
      <c r="J17" s="42"/>
      <c r="K17" s="9" t="s">
        <v>25</v>
      </c>
      <c r="L17" s="10">
        <v>32460000</v>
      </c>
      <c r="M17" s="10">
        <v>2081335.97</v>
      </c>
      <c r="N17" s="40">
        <f t="shared" si="0"/>
        <v>6.4120023721503383</v>
      </c>
      <c r="O17" s="41"/>
      <c r="P17" s="22">
        <v>3135941.94</v>
      </c>
      <c r="Q17" s="30">
        <f t="shared" si="1"/>
        <v>66.370360479314229</v>
      </c>
    </row>
    <row r="18" spans="1:18" ht="57" customHeight="1">
      <c r="B18" s="8"/>
      <c r="C18" s="42" t="s">
        <v>26</v>
      </c>
      <c r="D18" s="42"/>
      <c r="E18" s="42"/>
      <c r="F18" s="42"/>
      <c r="G18" s="42"/>
      <c r="H18" s="42"/>
      <c r="I18" s="42"/>
      <c r="J18" s="42"/>
      <c r="K18" s="9" t="s">
        <v>27</v>
      </c>
      <c r="L18" s="10">
        <v>65000000</v>
      </c>
      <c r="M18" s="10">
        <v>38674000</v>
      </c>
      <c r="N18" s="40">
        <f t="shared" si="0"/>
        <v>59.498461538461534</v>
      </c>
      <c r="O18" s="41"/>
      <c r="P18" s="22">
        <v>42868943.630000003</v>
      </c>
      <c r="Q18" s="30">
        <f t="shared" si="1"/>
        <v>90.214492649489159</v>
      </c>
    </row>
    <row r="19" spans="1:18" ht="23.25" customHeight="1">
      <c r="B19" s="8"/>
      <c r="C19" s="42" t="s">
        <v>28</v>
      </c>
      <c r="D19" s="42"/>
      <c r="E19" s="42"/>
      <c r="F19" s="42"/>
      <c r="G19" s="42"/>
      <c r="H19" s="42"/>
      <c r="I19" s="42"/>
      <c r="J19" s="42"/>
      <c r="K19" s="9" t="s">
        <v>29</v>
      </c>
      <c r="L19" s="10">
        <v>53886300</v>
      </c>
      <c r="M19" s="10">
        <v>17491551.82</v>
      </c>
      <c r="N19" s="40">
        <f t="shared" si="0"/>
        <v>32.460109192874626</v>
      </c>
      <c r="O19" s="41"/>
      <c r="P19" s="22">
        <v>23529328.239999998</v>
      </c>
      <c r="Q19" s="30">
        <f t="shared" si="1"/>
        <v>74.339359124857026</v>
      </c>
    </row>
    <row r="20" spans="1:18" ht="23.25" customHeight="1">
      <c r="B20" s="8"/>
      <c r="C20" s="42" t="s">
        <v>30</v>
      </c>
      <c r="D20" s="42"/>
      <c r="E20" s="42"/>
      <c r="F20" s="42"/>
      <c r="G20" s="42"/>
      <c r="H20" s="42"/>
      <c r="I20" s="42"/>
      <c r="J20" s="42"/>
      <c r="K20" s="9" t="s">
        <v>31</v>
      </c>
      <c r="L20" s="10">
        <v>32673800</v>
      </c>
      <c r="M20" s="10">
        <v>9340737.3300000001</v>
      </c>
      <c r="N20" s="40">
        <f t="shared" si="0"/>
        <v>28.58785121412263</v>
      </c>
      <c r="O20" s="41"/>
      <c r="P20" s="22">
        <v>5642144.79</v>
      </c>
      <c r="Q20" s="30">
        <f t="shared" si="1"/>
        <v>165.55295331228109</v>
      </c>
    </row>
    <row r="21" spans="1:18" ht="23.25" customHeight="1">
      <c r="B21" s="8"/>
      <c r="C21" s="42" t="s">
        <v>32</v>
      </c>
      <c r="D21" s="42"/>
      <c r="E21" s="42"/>
      <c r="F21" s="42"/>
      <c r="G21" s="42"/>
      <c r="H21" s="42"/>
      <c r="I21" s="42"/>
      <c r="J21" s="42"/>
      <c r="K21" s="9" t="s">
        <v>33</v>
      </c>
      <c r="L21" s="10">
        <v>42384400</v>
      </c>
      <c r="M21" s="10">
        <v>16716722.07</v>
      </c>
      <c r="N21" s="40">
        <f t="shared" si="0"/>
        <v>39.440742513755062</v>
      </c>
      <c r="O21" s="41"/>
      <c r="P21" s="22">
        <v>20421744.989999998</v>
      </c>
      <c r="Q21" s="30">
        <f t="shared" si="1"/>
        <v>81.857461633106027</v>
      </c>
    </row>
    <row r="22" spans="1:18" ht="34.5" customHeight="1">
      <c r="B22" s="8"/>
      <c r="C22" s="42" t="s">
        <v>34</v>
      </c>
      <c r="D22" s="42"/>
      <c r="E22" s="42"/>
      <c r="F22" s="42"/>
      <c r="G22" s="42"/>
      <c r="H22" s="42"/>
      <c r="I22" s="42"/>
      <c r="J22" s="42"/>
      <c r="K22" s="9" t="s">
        <v>35</v>
      </c>
      <c r="L22" s="10">
        <v>19424000</v>
      </c>
      <c r="M22" s="10">
        <v>715972.15</v>
      </c>
      <c r="N22" s="40">
        <f t="shared" si="0"/>
        <v>3.6860180704283358</v>
      </c>
      <c r="O22" s="41"/>
      <c r="P22" s="22">
        <v>9773731.3900000006</v>
      </c>
      <c r="Q22" s="30">
        <f t="shared" si="1"/>
        <v>7.3254739815394085</v>
      </c>
    </row>
    <row r="23" spans="1:18" ht="34.5" customHeight="1">
      <c r="B23" s="8"/>
      <c r="C23" s="42" t="s">
        <v>36</v>
      </c>
      <c r="D23" s="42"/>
      <c r="E23" s="42"/>
      <c r="F23" s="42"/>
      <c r="G23" s="42"/>
      <c r="H23" s="42"/>
      <c r="I23" s="42"/>
      <c r="J23" s="42"/>
      <c r="K23" s="9" t="s">
        <v>37</v>
      </c>
      <c r="L23" s="10">
        <v>30872000</v>
      </c>
      <c r="M23" s="10">
        <v>9346911.4199999999</v>
      </c>
      <c r="N23" s="40">
        <f t="shared" si="0"/>
        <v>30.276339142264835</v>
      </c>
      <c r="O23" s="41"/>
      <c r="P23" s="22">
        <v>17404825.260000002</v>
      </c>
      <c r="Q23" s="30">
        <f t="shared" si="1"/>
        <v>53.702989144517268</v>
      </c>
    </row>
    <row r="24" spans="1:18" ht="23.25" customHeight="1">
      <c r="B24" s="8"/>
      <c r="C24" s="42" t="s">
        <v>38</v>
      </c>
      <c r="D24" s="42"/>
      <c r="E24" s="42"/>
      <c r="F24" s="42"/>
      <c r="G24" s="42"/>
      <c r="H24" s="42"/>
      <c r="I24" s="42"/>
      <c r="J24" s="42"/>
      <c r="K24" s="9" t="s">
        <v>39</v>
      </c>
      <c r="L24" s="10">
        <v>1875548345</v>
      </c>
      <c r="M24" s="10">
        <v>374294833.97000003</v>
      </c>
      <c r="N24" s="40">
        <f t="shared" si="0"/>
        <v>19.956554837300132</v>
      </c>
      <c r="O24" s="41"/>
      <c r="P24" s="22">
        <v>297545981.66000003</v>
      </c>
      <c r="Q24" s="30">
        <f t="shared" si="1"/>
        <v>125.79394683195535</v>
      </c>
    </row>
    <row r="25" spans="1:18" s="17" customFormat="1" ht="23.25" customHeight="1">
      <c r="B25" s="50" t="s">
        <v>45</v>
      </c>
      <c r="C25" s="51"/>
      <c r="D25" s="51"/>
      <c r="E25" s="51"/>
      <c r="F25" s="51"/>
      <c r="G25" s="51"/>
      <c r="H25" s="51"/>
      <c r="I25" s="51"/>
      <c r="J25" s="52"/>
      <c r="K25" s="18"/>
      <c r="L25" s="19">
        <f>SUM(L6:L24)</f>
        <v>8183047775.6000004</v>
      </c>
      <c r="M25" s="19">
        <f>SUM(M6:M24)</f>
        <v>3165522949.8500004</v>
      </c>
      <c r="N25" s="20"/>
      <c r="O25" s="21">
        <f>(M25/L25)*100</f>
        <v>38.683911381879923</v>
      </c>
      <c r="P25" s="23">
        <f>SUM(P6:P24)</f>
        <v>3809214635.5799994</v>
      </c>
      <c r="Q25" s="31">
        <f t="shared" si="1"/>
        <v>83.101721816418745</v>
      </c>
    </row>
    <row r="26" spans="1:18" ht="23.25" customHeight="1">
      <c r="B26" s="8"/>
      <c r="C26" s="42" t="s">
        <v>40</v>
      </c>
      <c r="D26" s="42"/>
      <c r="E26" s="42"/>
      <c r="F26" s="42"/>
      <c r="G26" s="42"/>
      <c r="H26" s="42"/>
      <c r="I26" s="42"/>
      <c r="J26" s="42"/>
      <c r="K26" s="9" t="s">
        <v>41</v>
      </c>
      <c r="L26" s="10">
        <v>13470000</v>
      </c>
      <c r="M26" s="10">
        <v>6267559.6900000004</v>
      </c>
      <c r="N26" s="48">
        <f>(M26/L26)*100</f>
        <v>46.529767557535266</v>
      </c>
      <c r="O26" s="49"/>
      <c r="P26" s="22">
        <v>5479994.1100000003</v>
      </c>
      <c r="Q26" s="30">
        <f t="shared" si="1"/>
        <v>114.37165011843416</v>
      </c>
    </row>
    <row r="27" spans="1:18" ht="15" customHeight="1" thickBot="1">
      <c r="B27" s="8"/>
      <c r="C27" s="54" t="s">
        <v>42</v>
      </c>
      <c r="D27" s="54"/>
      <c r="E27" s="54"/>
      <c r="F27" s="54"/>
      <c r="G27" s="54"/>
      <c r="H27" s="54"/>
      <c r="I27" s="54"/>
      <c r="J27" s="54"/>
      <c r="K27" s="25" t="s">
        <v>43</v>
      </c>
      <c r="L27" s="26">
        <v>10000000</v>
      </c>
      <c r="M27" s="26">
        <v>3494068.63</v>
      </c>
      <c r="N27" s="55">
        <f>(M27/L27)*100</f>
        <v>34.940686300000003</v>
      </c>
      <c r="O27" s="56"/>
      <c r="P27" s="28">
        <v>3978574.21</v>
      </c>
      <c r="Q27" s="32">
        <f t="shared" si="1"/>
        <v>87.822130380722498</v>
      </c>
    </row>
    <row r="28" spans="1:18" s="17" customFormat="1" ht="10.199999999999999" customHeight="1" thickBot="1">
      <c r="B28" s="57" t="s">
        <v>46</v>
      </c>
      <c r="C28" s="58"/>
      <c r="D28" s="58"/>
      <c r="E28" s="58"/>
      <c r="F28" s="58"/>
      <c r="G28" s="58"/>
      <c r="H28" s="58"/>
      <c r="I28" s="58"/>
      <c r="J28" s="58"/>
      <c r="K28" s="59"/>
      <c r="L28" s="24">
        <f>SUM(L25:L27)</f>
        <v>8206517775.6000004</v>
      </c>
      <c r="M28" s="24">
        <f>SUM(M25:M27)</f>
        <v>3175284578.1700006</v>
      </c>
      <c r="N28" s="55">
        <f>(M28/L28)*100</f>
        <v>38.692228116667266</v>
      </c>
      <c r="O28" s="56"/>
      <c r="P28" s="27">
        <f>SUM(P25:P27)</f>
        <v>3818673203.8999996</v>
      </c>
      <c r="Q28" s="33">
        <f t="shared" si="1"/>
        <v>83.151513853740923</v>
      </c>
    </row>
    <row r="29" spans="1:18">
      <c r="A29" s="36"/>
      <c r="B29" s="36"/>
      <c r="C29" s="36"/>
      <c r="D29" s="36"/>
      <c r="E29" s="2"/>
      <c r="F29" s="2"/>
      <c r="G29" s="2"/>
      <c r="H29" s="2"/>
      <c r="I29" s="2"/>
      <c r="J29" s="36"/>
      <c r="K29" s="36"/>
      <c r="L29" s="36"/>
      <c r="M29" s="4"/>
      <c r="N29" s="4"/>
      <c r="O29" s="36"/>
      <c r="P29" s="36"/>
      <c r="Q29" s="5"/>
      <c r="R29" s="2"/>
    </row>
    <row r="30" spans="1:18">
      <c r="D30" s="53" t="s">
        <v>48</v>
      </c>
      <c r="E30" s="53"/>
      <c r="F30" s="53"/>
      <c r="G30" s="53"/>
      <c r="H30" s="53"/>
      <c r="I30" s="53"/>
      <c r="J30" s="53"/>
      <c r="K30" s="53"/>
    </row>
  </sheetData>
  <mergeCells count="57">
    <mergeCell ref="D30:K30"/>
    <mergeCell ref="A29:D29"/>
    <mergeCell ref="J29:L29"/>
    <mergeCell ref="O29:P29"/>
    <mergeCell ref="C27:J27"/>
    <mergeCell ref="N27:O27"/>
    <mergeCell ref="B28:K28"/>
    <mergeCell ref="N28:O28"/>
    <mergeCell ref="C24:J24"/>
    <mergeCell ref="N24:O24"/>
    <mergeCell ref="C26:J26"/>
    <mergeCell ref="N26:O26"/>
    <mergeCell ref="B25:J25"/>
    <mergeCell ref="C22:J22"/>
    <mergeCell ref="N22:O22"/>
    <mergeCell ref="C23:J23"/>
    <mergeCell ref="N23:O23"/>
    <mergeCell ref="C20:J20"/>
    <mergeCell ref="N20:O20"/>
    <mergeCell ref="C21:J21"/>
    <mergeCell ref="N21:O21"/>
    <mergeCell ref="C18:J18"/>
    <mergeCell ref="N18:O18"/>
    <mergeCell ref="C19:J19"/>
    <mergeCell ref="N19:O19"/>
    <mergeCell ref="C16:J16"/>
    <mergeCell ref="N16:O16"/>
    <mergeCell ref="C17:J17"/>
    <mergeCell ref="N17:O17"/>
    <mergeCell ref="C14:J14"/>
    <mergeCell ref="N14:O14"/>
    <mergeCell ref="C15:J15"/>
    <mergeCell ref="N15:O15"/>
    <mergeCell ref="C12:J12"/>
    <mergeCell ref="N12:O12"/>
    <mergeCell ref="C13:J13"/>
    <mergeCell ref="N13:O13"/>
    <mergeCell ref="C10:J10"/>
    <mergeCell ref="N10:O10"/>
    <mergeCell ref="C11:J11"/>
    <mergeCell ref="N11:O11"/>
    <mergeCell ref="C8:J8"/>
    <mergeCell ref="N8:O8"/>
    <mergeCell ref="C9:J9"/>
    <mergeCell ref="N9:O9"/>
    <mergeCell ref="C7:J7"/>
    <mergeCell ref="N7:O7"/>
    <mergeCell ref="B4:J4"/>
    <mergeCell ref="N4:O4"/>
    <mergeCell ref="B5:J5"/>
    <mergeCell ref="N5:O5"/>
    <mergeCell ref="D3:J3"/>
    <mergeCell ref="N3:O3"/>
    <mergeCell ref="B1:O1"/>
    <mergeCell ref="B2:Q2"/>
    <mergeCell ref="C6:J6"/>
    <mergeCell ref="N6:O6"/>
  </mergeCells>
  <pageMargins left="0.23622047244094491" right="0.23622047244094491" top="0.39370078740157483" bottom="0.23622047244094491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EMN</cp:lastModifiedBy>
  <dcterms:created xsi:type="dcterms:W3CDTF">2019-11-18T07:31:11Z</dcterms:created>
  <dcterms:modified xsi:type="dcterms:W3CDTF">2019-11-21T09:46:12Z</dcterms:modified>
</cp:coreProperties>
</file>