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" yWindow="528" windowWidth="22716" windowHeight="8940"/>
  </bookViews>
  <sheets>
    <sheet name="Результат 1" sheetId="1" r:id="rId1"/>
  </sheets>
  <calcPr calcId="125725"/>
</workbook>
</file>

<file path=xl/calcChain.xml><?xml version="1.0" encoding="utf-8"?>
<calcChain xmlns="http://schemas.openxmlformats.org/spreadsheetml/2006/main">
  <c r="N35" i="1"/>
  <c r="N37"/>
  <c r="O7"/>
  <c r="O8"/>
  <c r="O9"/>
  <c r="O10"/>
  <c r="O11"/>
  <c r="O13"/>
  <c r="O14"/>
  <c r="O15"/>
  <c r="O16"/>
  <c r="O17"/>
  <c r="O19"/>
  <c r="O20"/>
  <c r="O22"/>
  <c r="O24"/>
  <c r="O25"/>
  <c r="O26"/>
  <c r="O29"/>
  <c r="O30"/>
  <c r="O31"/>
  <c r="O32"/>
  <c r="O33"/>
  <c r="O34"/>
  <c r="O36"/>
  <c r="O37"/>
  <c r="O38"/>
  <c r="O39"/>
  <c r="O40"/>
  <c r="O41"/>
  <c r="O42"/>
  <c r="O43"/>
  <c r="O44"/>
  <c r="O45"/>
  <c r="O46"/>
  <c r="O6" l="1"/>
  <c r="N45" l="1"/>
  <c r="N41"/>
  <c r="O35"/>
  <c r="N29"/>
  <c r="N23"/>
  <c r="N17"/>
  <c r="N14"/>
  <c r="N6"/>
  <c r="O23" l="1"/>
  <c r="N47"/>
</calcChain>
</file>

<file path=xl/sharedStrings.xml><?xml version="1.0" encoding="utf-8"?>
<sst xmlns="http://schemas.openxmlformats.org/spreadsheetml/2006/main" count="92" uniqueCount="92">
  <si>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</si>
  <si>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</si>
  <si>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</si>
  <si>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</si>
  <si>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</si>
  <si>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</si>
  <si>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</si>
  <si>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</si>
  <si>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</si>
  <si>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</si>
  <si>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</si>
  <si>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</si>
  <si>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</si>
  <si>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</si>
  <si>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</si>
  <si>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</si>
  <si>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</si>
  <si>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</si>
  <si>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</si>
  <si>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</si>
  <si>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</si>
  <si>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</si>
  <si>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</si>
  <si>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</si>
  <si>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</si>
  <si>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</si>
  <si>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</si>
  <si>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</si>
  <si>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</si>
  <si>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</si>
  <si>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</si>
  <si>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</si>
  <si>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</si>
  <si>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</si>
  <si>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</si>
  <si>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</si>
  <si>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</si>
  <si>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</si>
  <si>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</si>
  <si>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</si>
  <si>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</si>
  <si>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</si>
  <si>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</si>
  <si>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</si>
  <si>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</si>
  <si>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</si>
  <si>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</si>
  <si>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</si>
  <si>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</si>
  <si>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</si>
  <si>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</si>
  <si>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</si>
  <si>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</si>
  <si>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</si>
  <si>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</si>
  <si>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</si>
  <si>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</si>
  <si>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</si>
  <si>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</si>
  <si>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</si>
  <si>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</si>
  <si>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</si>
  <si>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</si>
  <si>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</si>
  <si>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</si>
  <si>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</si>
  <si>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</si>
  <si>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</si>
  <si>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</si>
  <si>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</si>
  <si>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</si>
  <si>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</si>
  <si>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</si>
  <si>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</si>
  <si>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</si>
  <si>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</si>
  <si>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</si>
  <si>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</si>
  <si>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Итого:</t>
  </si>
  <si>
    <t>Аналитические данные о расходах бюджета  городского округа Истра Московской области по разделам и подразделам классификации расходов бюджетов за 3 квартал 2019 года в сравнении с 3 кварталом 2018 года</t>
  </si>
  <si>
    <t>Утвержденные бюджетные назначения на 2019 год *, тыс. руб.</t>
  </si>
  <si>
    <t>* В соответствии с отчетом об исполнении бюджета</t>
  </si>
  <si>
    <t>Фактически исполнено по состоянию на 01.10.2019,   тыс. руб.</t>
  </si>
  <si>
    <t>% исполнения утвержденных бюджетных назначений на  2019 год</t>
  </si>
  <si>
    <t>Темп роста к соответствующему периоду 2018 года, %</t>
  </si>
  <si>
    <t>Фактически исполнено по состоянию на 01.10.2018,    тыс. руб.</t>
  </si>
  <si>
    <t>0107</t>
  </si>
  <si>
    <t xml:space="preserve">Обеспечение проведения выборов и референдумов </t>
  </si>
  <si>
    <t>Средства массовой информации</t>
  </si>
  <si>
    <t>1200</t>
  </si>
  <si>
    <t>Телевидение и радиовещание</t>
  </si>
  <si>
    <t>1201</t>
  </si>
</sst>
</file>

<file path=xl/styles.xml><?xml version="1.0" encoding="utf-8"?>
<styleSheet xmlns="http://schemas.openxmlformats.org/spreadsheetml/2006/main">
  <numFmts count="1">
    <numFmt numFmtId="164" formatCode="[&gt;=50]#,##0.0,;[Red][&lt;=-50]\-#,##0.0,;#,##0.0,"/>
  </numFmts>
  <fonts count="9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3" xfId="0" applyFont="1" applyBorder="1"/>
    <xf numFmtId="0" fontId="1" fillId="0" borderId="3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0" fontId="2" fillId="0" borderId="3" xfId="0" applyFont="1" applyBorder="1"/>
    <xf numFmtId="0" fontId="4" fillId="2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right" vertical="center"/>
    </xf>
    <xf numFmtId="0" fontId="2" fillId="0" borderId="3" xfId="0" applyFont="1" applyBorder="1"/>
    <xf numFmtId="0" fontId="4" fillId="2" borderId="15" xfId="0" applyNumberFormat="1" applyFont="1" applyFill="1" applyBorder="1" applyAlignment="1">
      <alignment horizontal="left" vertical="center"/>
    </xf>
    <xf numFmtId="0" fontId="4" fillId="2" borderId="11" xfId="0" applyNumberFormat="1" applyFont="1" applyFill="1" applyBorder="1" applyAlignment="1">
      <alignment horizontal="left" vertical="center"/>
    </xf>
    <xf numFmtId="0" fontId="4" fillId="2" borderId="12" xfId="0" applyNumberFormat="1" applyFont="1" applyFill="1" applyBorder="1" applyAlignment="1">
      <alignment horizontal="left" vertical="center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 wrapText="1"/>
    </xf>
    <xf numFmtId="0" fontId="4" fillId="0" borderId="3" xfId="0" applyNumberFormat="1" applyFont="1" applyBorder="1" applyAlignment="1">
      <alignment horizontal="center" wrapText="1"/>
    </xf>
    <xf numFmtId="0" fontId="1" fillId="0" borderId="20" xfId="0" applyNumberFormat="1" applyFont="1" applyBorder="1" applyAlignment="1">
      <alignment horizontal="center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right" vertical="center"/>
    </xf>
    <xf numFmtId="4" fontId="4" fillId="0" borderId="16" xfId="0" applyNumberFormat="1" applyFont="1" applyBorder="1" applyAlignment="1">
      <alignment horizontal="right" vertical="center"/>
    </xf>
    <xf numFmtId="0" fontId="1" fillId="3" borderId="1" xfId="0" applyNumberFormat="1" applyFont="1" applyFill="1" applyBorder="1" applyAlignment="1">
      <alignment vertical="center" wrapText="1"/>
    </xf>
    <xf numFmtId="0" fontId="1" fillId="3" borderId="2" xfId="0" applyNumberFormat="1" applyFont="1" applyFill="1" applyBorder="1" applyAlignment="1">
      <alignment horizontal="left" vertical="center" wrapText="1"/>
    </xf>
    <xf numFmtId="49" fontId="1" fillId="3" borderId="4" xfId="0" applyNumberFormat="1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right" vertical="center"/>
    </xf>
    <xf numFmtId="164" fontId="1" fillId="3" borderId="17" xfId="0" applyNumberFormat="1" applyFont="1" applyFill="1" applyBorder="1" applyAlignment="1">
      <alignment horizontal="right" vertical="center"/>
    </xf>
    <xf numFmtId="4" fontId="1" fillId="3" borderId="17" xfId="0" applyNumberFormat="1" applyFont="1" applyFill="1" applyBorder="1" applyAlignment="1">
      <alignment horizontal="right" vertical="center"/>
    </xf>
    <xf numFmtId="0" fontId="6" fillId="0" borderId="0" xfId="0" applyFont="1"/>
    <xf numFmtId="0" fontId="7" fillId="3" borderId="13" xfId="0" applyNumberFormat="1" applyFont="1" applyFill="1" applyBorder="1" applyAlignment="1">
      <alignment horizontal="left" vertical="center" wrapText="1"/>
    </xf>
    <xf numFmtId="0" fontId="7" fillId="3" borderId="14" xfId="0" applyNumberFormat="1" applyFont="1" applyFill="1" applyBorder="1" applyAlignment="1">
      <alignment horizontal="left" vertical="center" wrapText="1"/>
    </xf>
    <xf numFmtId="49" fontId="7" fillId="3" borderId="9" xfId="0" applyNumberFormat="1" applyFont="1" applyFill="1" applyBorder="1" applyAlignment="1">
      <alignment horizontal="center" vertical="center"/>
    </xf>
    <xf numFmtId="164" fontId="7" fillId="3" borderId="9" xfId="0" applyNumberFormat="1" applyFont="1" applyFill="1" applyBorder="1" applyAlignment="1">
      <alignment horizontal="right" vertical="center"/>
    </xf>
    <xf numFmtId="164" fontId="7" fillId="3" borderId="19" xfId="0" applyNumberFormat="1" applyFont="1" applyFill="1" applyBorder="1" applyAlignment="1">
      <alignment horizontal="right" vertical="center"/>
    </xf>
    <xf numFmtId="0" fontId="7" fillId="3" borderId="5" xfId="0" applyNumberFormat="1" applyFont="1" applyFill="1" applyBorder="1" applyAlignment="1">
      <alignment horizontal="left" vertical="center" wrapText="1"/>
    </xf>
    <xf numFmtId="0" fontId="7" fillId="3" borderId="2" xfId="0" applyNumberFormat="1" applyFont="1" applyFill="1" applyBorder="1" applyAlignment="1">
      <alignment horizontal="left" vertical="center" wrapText="1"/>
    </xf>
    <xf numFmtId="49" fontId="7" fillId="3" borderId="4" xfId="0" applyNumberFormat="1" applyFont="1" applyFill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right" vertical="center"/>
    </xf>
    <xf numFmtId="164" fontId="7" fillId="3" borderId="17" xfId="0" applyNumberFormat="1" applyFont="1" applyFill="1" applyBorder="1" applyAlignment="1">
      <alignment horizontal="right" vertical="center"/>
    </xf>
    <xf numFmtId="4" fontId="7" fillId="3" borderId="17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1" fillId="3" borderId="2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right" vertical="center"/>
    </xf>
    <xf numFmtId="164" fontId="1" fillId="3" borderId="21" xfId="0" applyNumberFormat="1" applyFont="1" applyFill="1" applyBorder="1" applyAlignment="1">
      <alignment horizontal="right" vertical="center"/>
    </xf>
    <xf numFmtId="4" fontId="1" fillId="3" borderId="21" xfId="0" applyNumberFormat="1" applyFont="1" applyFill="1" applyBorder="1" applyAlignment="1">
      <alignment horizontal="right" vertical="center"/>
    </xf>
    <xf numFmtId="0" fontId="0" fillId="0" borderId="10" xfId="0" applyBorder="1"/>
    <xf numFmtId="4" fontId="7" fillId="3" borderId="22" xfId="0" applyNumberFormat="1" applyFont="1" applyFill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15" xfId="0" applyNumberFormat="1" applyFont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/>
    </xf>
    <xf numFmtId="0" fontId="8" fillId="3" borderId="17" xfId="0" applyNumberFormat="1" applyFont="1" applyFill="1" applyBorder="1" applyAlignment="1">
      <alignment horizontal="left" vertical="center" wrapText="1"/>
    </xf>
    <xf numFmtId="0" fontId="1" fillId="3" borderId="24" xfId="0" applyNumberFormat="1" applyFont="1" applyFill="1" applyBorder="1" applyAlignment="1">
      <alignment horizontal="left" vertical="center" wrapText="1"/>
    </xf>
    <xf numFmtId="0" fontId="1" fillId="3" borderId="18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vertical="center" wrapText="1"/>
    </xf>
    <xf numFmtId="0" fontId="7" fillId="3" borderId="17" xfId="0" applyNumberFormat="1" applyFont="1" applyFill="1" applyBorder="1" applyAlignment="1">
      <alignment horizontal="left" vertical="center" wrapText="1"/>
    </xf>
    <xf numFmtId="0" fontId="7" fillId="3" borderId="24" xfId="0" applyNumberFormat="1" applyFont="1" applyFill="1" applyBorder="1" applyAlignment="1">
      <alignment horizontal="left" vertical="center" wrapText="1"/>
    </xf>
    <xf numFmtId="0" fontId="7" fillId="3" borderId="18" xfId="0" applyNumberFormat="1" applyFont="1" applyFill="1" applyBorder="1" applyAlignment="1">
      <alignment horizontal="left" vertical="center" wrapText="1"/>
    </xf>
    <xf numFmtId="2" fontId="5" fillId="0" borderId="23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9"/>
  <sheetViews>
    <sheetView tabSelected="1" topLeftCell="A25" workbookViewId="0">
      <selection activeCell="D49" sqref="D49:I49"/>
    </sheetView>
  </sheetViews>
  <sheetFormatPr defaultRowHeight="14.4"/>
  <cols>
    <col min="1" max="3" width="0.5546875" customWidth="1"/>
    <col min="4" max="4" width="7.44140625" customWidth="1"/>
    <col min="5" max="9" width="9.109375" customWidth="1"/>
    <col min="10" max="10" width="9.88671875" customWidth="1"/>
    <col min="11" max="11" width="12.33203125" customWidth="1"/>
    <col min="12" max="12" width="12.44140625" customWidth="1"/>
    <col min="13" max="13" width="13.21875" customWidth="1"/>
    <col min="14" max="14" width="11.88671875" customWidth="1"/>
    <col min="15" max="15" width="12" customWidth="1"/>
    <col min="16" max="17" width="9.109375" customWidth="1"/>
  </cols>
  <sheetData>
    <row r="1" spans="2:15" ht="15" customHeight="1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2:15" ht="33" customHeight="1">
      <c r="B2" s="17" t="s">
        <v>79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2:15" ht="15" thickBot="1">
      <c r="B3" s="2"/>
      <c r="C3" s="2"/>
      <c r="D3" s="15"/>
      <c r="E3" s="15"/>
      <c r="F3" s="15"/>
      <c r="G3" s="15"/>
      <c r="H3" s="15"/>
      <c r="I3" s="15"/>
      <c r="J3" s="2"/>
      <c r="K3" s="3"/>
      <c r="L3" s="18"/>
      <c r="M3" s="4"/>
    </row>
    <row r="4" spans="2:15" ht="75.599999999999994" customHeight="1" thickBot="1">
      <c r="B4" s="13" t="s">
        <v>0</v>
      </c>
      <c r="C4" s="13"/>
      <c r="D4" s="13"/>
      <c r="E4" s="13"/>
      <c r="F4" s="13"/>
      <c r="G4" s="13"/>
      <c r="H4" s="13"/>
      <c r="I4" s="13"/>
      <c r="J4" s="5" t="s">
        <v>1</v>
      </c>
      <c r="K4" s="6" t="s">
        <v>80</v>
      </c>
      <c r="L4" s="19" t="s">
        <v>82</v>
      </c>
      <c r="M4" s="52" t="s">
        <v>83</v>
      </c>
      <c r="N4" s="50" t="s">
        <v>85</v>
      </c>
      <c r="O4" s="51" t="s">
        <v>84</v>
      </c>
    </row>
    <row r="5" spans="2:15" ht="15" thickBot="1">
      <c r="B5" s="14">
        <v>1</v>
      </c>
      <c r="C5" s="14"/>
      <c r="D5" s="14"/>
      <c r="E5" s="14"/>
      <c r="F5" s="14"/>
      <c r="G5" s="14"/>
      <c r="H5" s="14"/>
      <c r="I5" s="14"/>
      <c r="J5" s="7">
        <v>2</v>
      </c>
      <c r="K5" s="7">
        <v>3</v>
      </c>
      <c r="L5" s="20">
        <v>4</v>
      </c>
      <c r="M5" s="20">
        <v>5</v>
      </c>
      <c r="N5" s="48">
        <v>6</v>
      </c>
      <c r="O5" s="49">
        <v>7</v>
      </c>
    </row>
    <row r="6" spans="2:15" s="29" customFormat="1" ht="15" customHeight="1">
      <c r="B6" s="30" t="s">
        <v>2</v>
      </c>
      <c r="C6" s="31"/>
      <c r="D6" s="31"/>
      <c r="E6" s="31"/>
      <c r="F6" s="31"/>
      <c r="G6" s="31"/>
      <c r="H6" s="31"/>
      <c r="I6" s="31"/>
      <c r="J6" s="32" t="s">
        <v>3</v>
      </c>
      <c r="K6" s="33">
        <v>1277160932</v>
      </c>
      <c r="L6" s="34">
        <v>960424180.96000004</v>
      </c>
      <c r="M6" s="47">
        <v>75.199934236635428</v>
      </c>
      <c r="N6" s="38">
        <f>SUM(N7:N13)</f>
        <v>423006310.95000005</v>
      </c>
      <c r="O6" s="61">
        <f>L6/N6*100</f>
        <v>227.04724636449302</v>
      </c>
    </row>
    <row r="7" spans="2:15" ht="23.25" customHeight="1">
      <c r="B7" s="23"/>
      <c r="C7" s="24" t="s">
        <v>4</v>
      </c>
      <c r="D7" s="24"/>
      <c r="E7" s="24"/>
      <c r="F7" s="24"/>
      <c r="G7" s="24"/>
      <c r="H7" s="24"/>
      <c r="I7" s="24"/>
      <c r="J7" s="25" t="s">
        <v>5</v>
      </c>
      <c r="K7" s="26">
        <v>2310200</v>
      </c>
      <c r="L7" s="27">
        <v>1668489.06</v>
      </c>
      <c r="M7" s="28">
        <v>72.222710587827905</v>
      </c>
      <c r="N7" s="26">
        <v>1417207.75</v>
      </c>
      <c r="O7" s="61">
        <f t="shared" ref="O7:O46" si="0">L7/N7*100</f>
        <v>117.73073213860141</v>
      </c>
    </row>
    <row r="8" spans="2:15" ht="34.5" customHeight="1">
      <c r="B8" s="23"/>
      <c r="C8" s="24" t="s">
        <v>6</v>
      </c>
      <c r="D8" s="24"/>
      <c r="E8" s="24"/>
      <c r="F8" s="24"/>
      <c r="G8" s="24"/>
      <c r="H8" s="24"/>
      <c r="I8" s="24"/>
      <c r="J8" s="25" t="s">
        <v>7</v>
      </c>
      <c r="K8" s="26">
        <v>5790000</v>
      </c>
      <c r="L8" s="27">
        <v>3516623.45</v>
      </c>
      <c r="M8" s="28">
        <v>60.736156303972365</v>
      </c>
      <c r="N8" s="26">
        <v>2418596.79</v>
      </c>
      <c r="O8" s="61">
        <f t="shared" si="0"/>
        <v>145.39932677244644</v>
      </c>
    </row>
    <row r="9" spans="2:15" ht="34.5" customHeight="1">
      <c r="B9" s="23"/>
      <c r="C9" s="24" t="s">
        <v>8</v>
      </c>
      <c r="D9" s="24"/>
      <c r="E9" s="24"/>
      <c r="F9" s="24"/>
      <c r="G9" s="24"/>
      <c r="H9" s="24"/>
      <c r="I9" s="24"/>
      <c r="J9" s="25" t="s">
        <v>9</v>
      </c>
      <c r="K9" s="26">
        <v>367713619</v>
      </c>
      <c r="L9" s="27">
        <v>196885324.58000001</v>
      </c>
      <c r="M9" s="28">
        <v>53.543114643246327</v>
      </c>
      <c r="N9" s="26">
        <v>234948393.08000001</v>
      </c>
      <c r="O9" s="61">
        <f t="shared" si="0"/>
        <v>83.799391857496332</v>
      </c>
    </row>
    <row r="10" spans="2:15" ht="23.25" customHeight="1">
      <c r="B10" s="23"/>
      <c r="C10" s="24" t="s">
        <v>10</v>
      </c>
      <c r="D10" s="24"/>
      <c r="E10" s="24"/>
      <c r="F10" s="24"/>
      <c r="G10" s="24"/>
      <c r="H10" s="24"/>
      <c r="I10" s="24"/>
      <c r="J10" s="25" t="s">
        <v>11</v>
      </c>
      <c r="K10" s="26">
        <v>29911100</v>
      </c>
      <c r="L10" s="27">
        <v>19813856.260000002</v>
      </c>
      <c r="M10" s="28">
        <v>66.242486100477763</v>
      </c>
      <c r="N10" s="26">
        <v>19697513.27</v>
      </c>
      <c r="O10" s="61">
        <f t="shared" si="0"/>
        <v>100.59064811078053</v>
      </c>
    </row>
    <row r="11" spans="2:15" ht="23.25" customHeight="1">
      <c r="B11" s="23"/>
      <c r="C11" s="54" t="s">
        <v>87</v>
      </c>
      <c r="D11" s="55"/>
      <c r="E11" s="55"/>
      <c r="F11" s="55"/>
      <c r="G11" s="55"/>
      <c r="H11" s="55"/>
      <c r="I11" s="56"/>
      <c r="J11" s="53" t="s">
        <v>86</v>
      </c>
      <c r="K11" s="26">
        <v>0</v>
      </c>
      <c r="L11" s="27">
        <v>0</v>
      </c>
      <c r="M11" s="28">
        <v>0</v>
      </c>
      <c r="N11" s="26">
        <v>6503800</v>
      </c>
      <c r="O11" s="61">
        <f t="shared" si="0"/>
        <v>0</v>
      </c>
    </row>
    <row r="12" spans="2:15" ht="15" customHeight="1">
      <c r="B12" s="23"/>
      <c r="C12" s="24" t="s">
        <v>12</v>
      </c>
      <c r="D12" s="24"/>
      <c r="E12" s="24"/>
      <c r="F12" s="24"/>
      <c r="G12" s="24"/>
      <c r="H12" s="24"/>
      <c r="I12" s="24"/>
      <c r="J12" s="25" t="s">
        <v>13</v>
      </c>
      <c r="K12" s="26">
        <v>2000000</v>
      </c>
      <c r="L12" s="27">
        <v>0</v>
      </c>
      <c r="M12" s="28">
        <v>0</v>
      </c>
      <c r="N12" s="26">
        <v>0</v>
      </c>
      <c r="O12" s="61">
        <v>0</v>
      </c>
    </row>
    <row r="13" spans="2:15" ht="15" customHeight="1">
      <c r="B13" s="23"/>
      <c r="C13" s="24" t="s">
        <v>14</v>
      </c>
      <c r="D13" s="24"/>
      <c r="E13" s="24"/>
      <c r="F13" s="24"/>
      <c r="G13" s="24"/>
      <c r="H13" s="24"/>
      <c r="I13" s="24"/>
      <c r="J13" s="25" t="s">
        <v>15</v>
      </c>
      <c r="K13" s="26">
        <v>869436013</v>
      </c>
      <c r="L13" s="27">
        <v>738539887.61000001</v>
      </c>
      <c r="M13" s="28">
        <v>84.944708588922921</v>
      </c>
      <c r="N13" s="26">
        <v>158020800.06</v>
      </c>
      <c r="O13" s="61">
        <f t="shared" si="0"/>
        <v>467.36878140699122</v>
      </c>
    </row>
    <row r="14" spans="2:15" s="29" customFormat="1" ht="15" customHeight="1">
      <c r="B14" s="35" t="s">
        <v>16</v>
      </c>
      <c r="C14" s="36"/>
      <c r="D14" s="36"/>
      <c r="E14" s="36"/>
      <c r="F14" s="36"/>
      <c r="G14" s="36"/>
      <c r="H14" s="36"/>
      <c r="I14" s="36"/>
      <c r="J14" s="37" t="s">
        <v>17</v>
      </c>
      <c r="K14" s="38">
        <v>92806000</v>
      </c>
      <c r="L14" s="39">
        <v>38146398.079999998</v>
      </c>
      <c r="M14" s="40">
        <v>41.103374868004224</v>
      </c>
      <c r="N14" s="38">
        <f>SUM(N15:N16)</f>
        <v>33482572.140000001</v>
      </c>
      <c r="O14" s="61">
        <f t="shared" si="0"/>
        <v>113.92911488549696</v>
      </c>
    </row>
    <row r="15" spans="2:15" ht="23.25" customHeight="1">
      <c r="B15" s="23"/>
      <c r="C15" s="24" t="s">
        <v>18</v>
      </c>
      <c r="D15" s="24"/>
      <c r="E15" s="24"/>
      <c r="F15" s="24"/>
      <c r="G15" s="24"/>
      <c r="H15" s="24"/>
      <c r="I15" s="24"/>
      <c r="J15" s="25" t="s">
        <v>19</v>
      </c>
      <c r="K15" s="26">
        <v>89894000</v>
      </c>
      <c r="L15" s="27">
        <v>37624398.079999998</v>
      </c>
      <c r="M15" s="28">
        <v>41.854181680646093</v>
      </c>
      <c r="N15" s="26">
        <v>30782849.98</v>
      </c>
      <c r="O15" s="61">
        <f t="shared" si="0"/>
        <v>122.22519391299062</v>
      </c>
    </row>
    <row r="16" spans="2:15" ht="23.25" customHeight="1">
      <c r="B16" s="23"/>
      <c r="C16" s="24" t="s">
        <v>20</v>
      </c>
      <c r="D16" s="24"/>
      <c r="E16" s="24"/>
      <c r="F16" s="24"/>
      <c r="G16" s="24"/>
      <c r="H16" s="24"/>
      <c r="I16" s="24"/>
      <c r="J16" s="25" t="s">
        <v>21</v>
      </c>
      <c r="K16" s="26">
        <v>2912000</v>
      </c>
      <c r="L16" s="27">
        <v>522000</v>
      </c>
      <c r="M16" s="28">
        <v>17.925824175824175</v>
      </c>
      <c r="N16" s="26">
        <v>2699722.16</v>
      </c>
      <c r="O16" s="61">
        <f t="shared" si="0"/>
        <v>19.335323009683336</v>
      </c>
    </row>
    <row r="17" spans="2:15" s="29" customFormat="1" ht="15" customHeight="1">
      <c r="B17" s="35" t="s">
        <v>22</v>
      </c>
      <c r="C17" s="36"/>
      <c r="D17" s="36"/>
      <c r="E17" s="36"/>
      <c r="F17" s="36"/>
      <c r="G17" s="36"/>
      <c r="H17" s="36"/>
      <c r="I17" s="36"/>
      <c r="J17" s="37" t="s">
        <v>23</v>
      </c>
      <c r="K17" s="38">
        <v>635913980</v>
      </c>
      <c r="L17" s="39">
        <v>104391909.36</v>
      </c>
      <c r="M17" s="40">
        <v>16.416042521977577</v>
      </c>
      <c r="N17" s="38">
        <f>SUM(N18:N22)</f>
        <v>674856336.44999993</v>
      </c>
      <c r="O17" s="61">
        <f t="shared" si="0"/>
        <v>15.468760345222659</v>
      </c>
    </row>
    <row r="18" spans="2:15" ht="15" customHeight="1">
      <c r="B18" s="23"/>
      <c r="C18" s="24" t="s">
        <v>24</v>
      </c>
      <c r="D18" s="24"/>
      <c r="E18" s="24"/>
      <c r="F18" s="24"/>
      <c r="G18" s="24"/>
      <c r="H18" s="24"/>
      <c r="I18" s="24"/>
      <c r="J18" s="25" t="s">
        <v>25</v>
      </c>
      <c r="K18" s="26">
        <v>9211000</v>
      </c>
      <c r="L18" s="27">
        <v>3047323.82</v>
      </c>
      <c r="M18" s="28">
        <v>33.083528607100206</v>
      </c>
      <c r="N18" s="26">
        <v>0</v>
      </c>
      <c r="O18" s="61">
        <v>0</v>
      </c>
    </row>
    <row r="19" spans="2:15" ht="15" customHeight="1">
      <c r="B19" s="23"/>
      <c r="C19" s="24" t="s">
        <v>26</v>
      </c>
      <c r="D19" s="24"/>
      <c r="E19" s="24"/>
      <c r="F19" s="24"/>
      <c r="G19" s="24"/>
      <c r="H19" s="24"/>
      <c r="I19" s="24"/>
      <c r="J19" s="25" t="s">
        <v>27</v>
      </c>
      <c r="K19" s="26">
        <v>79281980</v>
      </c>
      <c r="L19" s="27">
        <v>48607318.950000003</v>
      </c>
      <c r="M19" s="28">
        <v>61.309416023666415</v>
      </c>
      <c r="N19" s="26">
        <v>95285017.469999999</v>
      </c>
      <c r="O19" s="61">
        <f t="shared" si="0"/>
        <v>51.01255185822238</v>
      </c>
    </row>
    <row r="20" spans="2:15" ht="15" customHeight="1">
      <c r="B20" s="23"/>
      <c r="C20" s="24" t="s">
        <v>28</v>
      </c>
      <c r="D20" s="24"/>
      <c r="E20" s="24"/>
      <c r="F20" s="24"/>
      <c r="G20" s="24"/>
      <c r="H20" s="24"/>
      <c r="I20" s="24"/>
      <c r="J20" s="25" t="s">
        <v>29</v>
      </c>
      <c r="K20" s="26">
        <v>480774400</v>
      </c>
      <c r="L20" s="27">
        <v>21215835.800000001</v>
      </c>
      <c r="M20" s="28">
        <v>4.4128463994755132</v>
      </c>
      <c r="N20" s="26">
        <v>540456090.05999994</v>
      </c>
      <c r="O20" s="61">
        <f t="shared" si="0"/>
        <v>3.9255429238746626</v>
      </c>
    </row>
    <row r="21" spans="2:15" ht="15" customHeight="1">
      <c r="B21" s="23"/>
      <c r="C21" s="24" t="s">
        <v>30</v>
      </c>
      <c r="D21" s="24"/>
      <c r="E21" s="24"/>
      <c r="F21" s="24"/>
      <c r="G21" s="24"/>
      <c r="H21" s="24"/>
      <c r="I21" s="24"/>
      <c r="J21" s="25" t="s">
        <v>31</v>
      </c>
      <c r="K21" s="26">
        <v>12067000</v>
      </c>
      <c r="L21" s="27">
        <v>1535516.34</v>
      </c>
      <c r="M21" s="28">
        <v>12.724922018728765</v>
      </c>
      <c r="N21" s="26">
        <v>0</v>
      </c>
      <c r="O21" s="61">
        <v>0</v>
      </c>
    </row>
    <row r="22" spans="2:15" ht="15" customHeight="1">
      <c r="B22" s="23"/>
      <c r="C22" s="24" t="s">
        <v>32</v>
      </c>
      <c r="D22" s="24"/>
      <c r="E22" s="24"/>
      <c r="F22" s="24"/>
      <c r="G22" s="24"/>
      <c r="H22" s="24"/>
      <c r="I22" s="24"/>
      <c r="J22" s="25" t="s">
        <v>33</v>
      </c>
      <c r="K22" s="26">
        <v>54579600</v>
      </c>
      <c r="L22" s="27">
        <v>29985914.449999999</v>
      </c>
      <c r="M22" s="28">
        <v>54.939784186765749</v>
      </c>
      <c r="N22" s="26">
        <v>39115228.920000002</v>
      </c>
      <c r="O22" s="61">
        <f t="shared" si="0"/>
        <v>76.660460076376808</v>
      </c>
    </row>
    <row r="23" spans="2:15" s="29" customFormat="1" ht="15" customHeight="1">
      <c r="B23" s="35" t="s">
        <v>34</v>
      </c>
      <c r="C23" s="36"/>
      <c r="D23" s="36"/>
      <c r="E23" s="36"/>
      <c r="F23" s="36"/>
      <c r="G23" s="36"/>
      <c r="H23" s="36"/>
      <c r="I23" s="36"/>
      <c r="J23" s="37" t="s">
        <v>35</v>
      </c>
      <c r="K23" s="38">
        <v>1791556416.0999999</v>
      </c>
      <c r="L23" s="39">
        <v>281723976.62</v>
      </c>
      <c r="M23" s="40">
        <v>15.725096574590644</v>
      </c>
      <c r="N23" s="38">
        <f>SUM(N24:N28)</f>
        <v>1042006472.3000001</v>
      </c>
      <c r="O23" s="61">
        <f t="shared" si="0"/>
        <v>27.036682027334852</v>
      </c>
    </row>
    <row r="24" spans="2:15" ht="15" customHeight="1">
      <c r="B24" s="23"/>
      <c r="C24" s="24" t="s">
        <v>36</v>
      </c>
      <c r="D24" s="24"/>
      <c r="E24" s="24"/>
      <c r="F24" s="24"/>
      <c r="G24" s="24"/>
      <c r="H24" s="24"/>
      <c r="I24" s="24"/>
      <c r="J24" s="25" t="s">
        <v>37</v>
      </c>
      <c r="K24" s="26">
        <v>204253750.09999999</v>
      </c>
      <c r="L24" s="27">
        <v>153099033.19999999</v>
      </c>
      <c r="M24" s="28">
        <v>74.955310796029295</v>
      </c>
      <c r="N24" s="26">
        <v>61875687.310000002</v>
      </c>
      <c r="O24" s="61">
        <f t="shared" si="0"/>
        <v>247.43003246649508</v>
      </c>
    </row>
    <row r="25" spans="2:15" ht="15" customHeight="1">
      <c r="B25" s="23"/>
      <c r="C25" s="24" t="s">
        <v>38</v>
      </c>
      <c r="D25" s="24"/>
      <c r="E25" s="24"/>
      <c r="F25" s="24"/>
      <c r="G25" s="24"/>
      <c r="H25" s="24"/>
      <c r="I25" s="24"/>
      <c r="J25" s="25" t="s">
        <v>39</v>
      </c>
      <c r="K25" s="26">
        <v>387885290</v>
      </c>
      <c r="L25" s="27">
        <v>79998880.719999999</v>
      </c>
      <c r="M25" s="28">
        <v>20.624365703582107</v>
      </c>
      <c r="N25" s="26">
        <v>156793076.66999999</v>
      </c>
      <c r="O25" s="61">
        <f t="shared" si="0"/>
        <v>51.021947154192546</v>
      </c>
    </row>
    <row r="26" spans="2:15" ht="15" customHeight="1">
      <c r="B26" s="23"/>
      <c r="C26" s="24" t="s">
        <v>40</v>
      </c>
      <c r="D26" s="24"/>
      <c r="E26" s="24"/>
      <c r="F26" s="24"/>
      <c r="G26" s="24"/>
      <c r="H26" s="24"/>
      <c r="I26" s="24"/>
      <c r="J26" s="25" t="s">
        <v>41</v>
      </c>
      <c r="K26" s="26">
        <v>1199417376</v>
      </c>
      <c r="L26" s="27">
        <v>48626062.700000003</v>
      </c>
      <c r="M26" s="28">
        <v>4.0541402578446561</v>
      </c>
      <c r="N26" s="26">
        <v>823337708.32000005</v>
      </c>
      <c r="O26" s="61">
        <f t="shared" si="0"/>
        <v>5.9059681353864217</v>
      </c>
    </row>
    <row r="27" spans="2:15" s="29" customFormat="1" ht="15" customHeight="1">
      <c r="B27" s="35" t="s">
        <v>42</v>
      </c>
      <c r="C27" s="36"/>
      <c r="D27" s="36"/>
      <c r="E27" s="36"/>
      <c r="F27" s="36"/>
      <c r="G27" s="36"/>
      <c r="H27" s="36"/>
      <c r="I27" s="36"/>
      <c r="J27" s="37" t="s">
        <v>43</v>
      </c>
      <c r="K27" s="38">
        <v>29288095</v>
      </c>
      <c r="L27" s="39">
        <v>0</v>
      </c>
      <c r="M27" s="40">
        <v>0</v>
      </c>
      <c r="N27" s="26">
        <v>0</v>
      </c>
      <c r="O27" s="61">
        <v>0</v>
      </c>
    </row>
    <row r="28" spans="2:15" ht="15" customHeight="1">
      <c r="B28" s="23"/>
      <c r="C28" s="24" t="s">
        <v>44</v>
      </c>
      <c r="D28" s="24"/>
      <c r="E28" s="24"/>
      <c r="F28" s="24"/>
      <c r="G28" s="24"/>
      <c r="H28" s="24"/>
      <c r="I28" s="24"/>
      <c r="J28" s="25" t="s">
        <v>45</v>
      </c>
      <c r="K28" s="26">
        <v>29288095</v>
      </c>
      <c r="L28" s="27">
        <v>0</v>
      </c>
      <c r="M28" s="28">
        <v>0</v>
      </c>
      <c r="N28" s="26">
        <v>0</v>
      </c>
      <c r="O28" s="61">
        <v>0</v>
      </c>
    </row>
    <row r="29" spans="2:15" s="29" customFormat="1" ht="15" customHeight="1">
      <c r="B29" s="35" t="s">
        <v>46</v>
      </c>
      <c r="C29" s="36"/>
      <c r="D29" s="36"/>
      <c r="E29" s="36"/>
      <c r="F29" s="36"/>
      <c r="G29" s="36"/>
      <c r="H29" s="36"/>
      <c r="I29" s="36"/>
      <c r="J29" s="37" t="s">
        <v>47</v>
      </c>
      <c r="K29" s="38">
        <v>3486080597.7199998</v>
      </c>
      <c r="L29" s="39">
        <v>2506636713.5599999</v>
      </c>
      <c r="M29" s="40">
        <v>71.904152623419407</v>
      </c>
      <c r="N29" s="38">
        <f>SUM(N30:N34)</f>
        <v>2940737369.7399998</v>
      </c>
      <c r="O29" s="61">
        <f t="shared" si="0"/>
        <v>85.238373863410317</v>
      </c>
    </row>
    <row r="30" spans="2:15" ht="15" customHeight="1">
      <c r="B30" s="23"/>
      <c r="C30" s="24" t="s">
        <v>48</v>
      </c>
      <c r="D30" s="24"/>
      <c r="E30" s="24"/>
      <c r="F30" s="24"/>
      <c r="G30" s="24"/>
      <c r="H30" s="24"/>
      <c r="I30" s="24"/>
      <c r="J30" s="25" t="s">
        <v>49</v>
      </c>
      <c r="K30" s="26">
        <v>1279691646</v>
      </c>
      <c r="L30" s="27">
        <v>924632569.77999997</v>
      </c>
      <c r="M30" s="28">
        <v>72.25432569401957</v>
      </c>
      <c r="N30" s="26">
        <v>1027807529.1</v>
      </c>
      <c r="O30" s="61">
        <f t="shared" si="0"/>
        <v>89.96164589197501</v>
      </c>
    </row>
    <row r="31" spans="2:15" ht="15" customHeight="1">
      <c r="B31" s="23"/>
      <c r="C31" s="24" t="s">
        <v>50</v>
      </c>
      <c r="D31" s="24"/>
      <c r="E31" s="24"/>
      <c r="F31" s="24"/>
      <c r="G31" s="24"/>
      <c r="H31" s="24"/>
      <c r="I31" s="24"/>
      <c r="J31" s="25" t="s">
        <v>51</v>
      </c>
      <c r="K31" s="26">
        <v>1853554384.72</v>
      </c>
      <c r="L31" s="27">
        <v>1335082901.54</v>
      </c>
      <c r="M31" s="28">
        <v>72.028256227382244</v>
      </c>
      <c r="N31" s="26">
        <v>1589359505.1500001</v>
      </c>
      <c r="O31" s="61">
        <f t="shared" si="0"/>
        <v>84.001316078202066</v>
      </c>
    </row>
    <row r="32" spans="2:15" ht="15" customHeight="1">
      <c r="B32" s="23"/>
      <c r="C32" s="24" t="s">
        <v>52</v>
      </c>
      <c r="D32" s="24"/>
      <c r="E32" s="24"/>
      <c r="F32" s="24"/>
      <c r="G32" s="24"/>
      <c r="H32" s="24"/>
      <c r="I32" s="24"/>
      <c r="J32" s="25" t="s">
        <v>53</v>
      </c>
      <c r="K32" s="26">
        <v>303033788</v>
      </c>
      <c r="L32" s="27">
        <v>206877838.94</v>
      </c>
      <c r="M32" s="28">
        <v>68.268901730522529</v>
      </c>
      <c r="N32" s="26">
        <v>226334008.09999999</v>
      </c>
      <c r="O32" s="61">
        <f t="shared" si="0"/>
        <v>91.40378004908402</v>
      </c>
    </row>
    <row r="33" spans="1:16" ht="15" customHeight="1">
      <c r="B33" s="23"/>
      <c r="C33" s="24" t="s">
        <v>54</v>
      </c>
      <c r="D33" s="24"/>
      <c r="E33" s="24"/>
      <c r="F33" s="24"/>
      <c r="G33" s="24"/>
      <c r="H33" s="24"/>
      <c r="I33" s="24"/>
      <c r="J33" s="25" t="s">
        <v>55</v>
      </c>
      <c r="K33" s="26">
        <v>22768457</v>
      </c>
      <c r="L33" s="27">
        <v>16122275.98</v>
      </c>
      <c r="M33" s="28">
        <v>70.809699489078241</v>
      </c>
      <c r="N33" s="26">
        <v>20524271.079999998</v>
      </c>
      <c r="O33" s="61">
        <f t="shared" si="0"/>
        <v>78.552246348521734</v>
      </c>
    </row>
    <row r="34" spans="1:16" ht="15" customHeight="1">
      <c r="B34" s="23"/>
      <c r="C34" s="24" t="s">
        <v>56</v>
      </c>
      <c r="D34" s="24"/>
      <c r="E34" s="24"/>
      <c r="F34" s="24"/>
      <c r="G34" s="24"/>
      <c r="H34" s="24"/>
      <c r="I34" s="24"/>
      <c r="J34" s="25" t="s">
        <v>57</v>
      </c>
      <c r="K34" s="26">
        <v>27032322</v>
      </c>
      <c r="L34" s="27">
        <v>23921127.32</v>
      </c>
      <c r="M34" s="28">
        <v>88.490834490651608</v>
      </c>
      <c r="N34" s="26">
        <v>76712056.310000002</v>
      </c>
      <c r="O34" s="61">
        <f t="shared" si="0"/>
        <v>31.183008865428757</v>
      </c>
    </row>
    <row r="35" spans="1:16" s="29" customFormat="1" ht="15" customHeight="1">
      <c r="B35" s="35" t="s">
        <v>58</v>
      </c>
      <c r="C35" s="36"/>
      <c r="D35" s="36"/>
      <c r="E35" s="36"/>
      <c r="F35" s="36"/>
      <c r="G35" s="36"/>
      <c r="H35" s="36"/>
      <c r="I35" s="36"/>
      <c r="J35" s="37" t="s">
        <v>59</v>
      </c>
      <c r="K35" s="38">
        <v>452729139</v>
      </c>
      <c r="L35" s="39">
        <v>335960290.76999998</v>
      </c>
      <c r="M35" s="40">
        <v>74.207790448849366</v>
      </c>
      <c r="N35" s="38">
        <f>SUM(N36:N36)</f>
        <v>325784782.05000001</v>
      </c>
      <c r="O35" s="61">
        <f t="shared" si="0"/>
        <v>103.12338368169642</v>
      </c>
    </row>
    <row r="36" spans="1:16" ht="15" customHeight="1">
      <c r="B36" s="23"/>
      <c r="C36" s="24" t="s">
        <v>60</v>
      </c>
      <c r="D36" s="24"/>
      <c r="E36" s="24"/>
      <c r="F36" s="24"/>
      <c r="G36" s="24"/>
      <c r="H36" s="24"/>
      <c r="I36" s="24"/>
      <c r="J36" s="25" t="s">
        <v>61</v>
      </c>
      <c r="K36" s="26">
        <v>452729139</v>
      </c>
      <c r="L36" s="27">
        <v>335960290.76999998</v>
      </c>
      <c r="M36" s="28">
        <v>74.207790448849366</v>
      </c>
      <c r="N36" s="26">
        <v>325784782.05000001</v>
      </c>
      <c r="O36" s="61">
        <f t="shared" si="0"/>
        <v>103.12338368169642</v>
      </c>
    </row>
    <row r="37" spans="1:16" s="29" customFormat="1" ht="15" customHeight="1">
      <c r="B37" s="35" t="s">
        <v>62</v>
      </c>
      <c r="C37" s="36"/>
      <c r="D37" s="36"/>
      <c r="E37" s="36"/>
      <c r="F37" s="36"/>
      <c r="G37" s="36"/>
      <c r="H37" s="36"/>
      <c r="I37" s="36"/>
      <c r="J37" s="37" t="s">
        <v>63</v>
      </c>
      <c r="K37" s="38">
        <v>177546900</v>
      </c>
      <c r="L37" s="39">
        <v>90076642.769999996</v>
      </c>
      <c r="M37" s="40">
        <v>50.733999168670366</v>
      </c>
      <c r="N37" s="38">
        <f>SUM(N38:N40)</f>
        <v>117030096.92</v>
      </c>
      <c r="O37" s="61">
        <f t="shared" si="0"/>
        <v>76.968784219306443</v>
      </c>
    </row>
    <row r="38" spans="1:16" ht="15" customHeight="1">
      <c r="B38" s="23"/>
      <c r="C38" s="24" t="s">
        <v>64</v>
      </c>
      <c r="D38" s="24"/>
      <c r="E38" s="24"/>
      <c r="F38" s="24"/>
      <c r="G38" s="24"/>
      <c r="H38" s="24"/>
      <c r="I38" s="24"/>
      <c r="J38" s="25" t="s">
        <v>65</v>
      </c>
      <c r="K38" s="26">
        <v>14562500</v>
      </c>
      <c r="L38" s="27">
        <v>10801580.460000001</v>
      </c>
      <c r="M38" s="28">
        <v>74.173943072961379</v>
      </c>
      <c r="N38" s="26">
        <v>9305617.0399999991</v>
      </c>
      <c r="O38" s="61">
        <f t="shared" si="0"/>
        <v>116.07591859378732</v>
      </c>
    </row>
    <row r="39" spans="1:16" ht="15" customHeight="1">
      <c r="B39" s="23"/>
      <c r="C39" s="24" t="s">
        <v>66</v>
      </c>
      <c r="D39" s="24"/>
      <c r="E39" s="24"/>
      <c r="F39" s="24"/>
      <c r="G39" s="24"/>
      <c r="H39" s="24"/>
      <c r="I39" s="24"/>
      <c r="J39" s="25" t="s">
        <v>67</v>
      </c>
      <c r="K39" s="26">
        <v>52112000</v>
      </c>
      <c r="L39" s="27">
        <v>27947749.129999999</v>
      </c>
      <c r="M39" s="28">
        <v>53.630160289376725</v>
      </c>
      <c r="N39" s="26">
        <v>39403901.460000001</v>
      </c>
      <c r="O39" s="61">
        <f t="shared" si="0"/>
        <v>70.926350169590535</v>
      </c>
    </row>
    <row r="40" spans="1:16" ht="15" customHeight="1">
      <c r="B40" s="23"/>
      <c r="C40" s="24" t="s">
        <v>68</v>
      </c>
      <c r="D40" s="24"/>
      <c r="E40" s="24"/>
      <c r="F40" s="24"/>
      <c r="G40" s="24"/>
      <c r="H40" s="24"/>
      <c r="I40" s="24"/>
      <c r="J40" s="25" t="s">
        <v>69</v>
      </c>
      <c r="K40" s="26">
        <v>110872400</v>
      </c>
      <c r="L40" s="27">
        <v>51327313.18</v>
      </c>
      <c r="M40" s="28">
        <v>46.294039977487635</v>
      </c>
      <c r="N40" s="26">
        <v>68320578.420000002</v>
      </c>
      <c r="O40" s="61">
        <f t="shared" si="0"/>
        <v>75.127164270281654</v>
      </c>
    </row>
    <row r="41" spans="1:16" s="29" customFormat="1" ht="15" customHeight="1">
      <c r="B41" s="35" t="s">
        <v>70</v>
      </c>
      <c r="C41" s="36"/>
      <c r="D41" s="36"/>
      <c r="E41" s="36"/>
      <c r="F41" s="36"/>
      <c r="G41" s="36"/>
      <c r="H41" s="36"/>
      <c r="I41" s="36"/>
      <c r="J41" s="37" t="s">
        <v>71</v>
      </c>
      <c r="K41" s="38">
        <v>267720221.88</v>
      </c>
      <c r="L41" s="39">
        <v>155583568.40000001</v>
      </c>
      <c r="M41" s="40">
        <v>58.114238553760458</v>
      </c>
      <c r="N41" s="38">
        <f>SUM(N42:N42)</f>
        <v>431898577.35000002</v>
      </c>
      <c r="O41" s="61">
        <f t="shared" si="0"/>
        <v>36.023172235160871</v>
      </c>
    </row>
    <row r="42" spans="1:16" ht="15" customHeight="1">
      <c r="B42" s="23"/>
      <c r="C42" s="24" t="s">
        <v>72</v>
      </c>
      <c r="D42" s="24"/>
      <c r="E42" s="24"/>
      <c r="F42" s="24"/>
      <c r="G42" s="24"/>
      <c r="H42" s="24"/>
      <c r="I42" s="24"/>
      <c r="J42" s="25" t="s">
        <v>73</v>
      </c>
      <c r="K42" s="26">
        <v>267720221.88</v>
      </c>
      <c r="L42" s="27">
        <v>155583568.40000001</v>
      </c>
      <c r="M42" s="28">
        <v>58.114238553760458</v>
      </c>
      <c r="N42" s="26">
        <v>431898577.35000002</v>
      </c>
      <c r="O42" s="61">
        <f t="shared" si="0"/>
        <v>36.023172235160871</v>
      </c>
    </row>
    <row r="43" spans="1:16" s="29" customFormat="1" ht="15" customHeight="1">
      <c r="B43" s="57"/>
      <c r="C43" s="58" t="s">
        <v>88</v>
      </c>
      <c r="D43" s="59"/>
      <c r="E43" s="59"/>
      <c r="F43" s="59"/>
      <c r="G43" s="59"/>
      <c r="H43" s="59"/>
      <c r="I43" s="60"/>
      <c r="J43" s="37" t="s">
        <v>89</v>
      </c>
      <c r="K43" s="38">
        <v>0</v>
      </c>
      <c r="L43" s="39">
        <v>0</v>
      </c>
      <c r="M43" s="40">
        <v>0</v>
      </c>
      <c r="N43" s="38">
        <v>1550000</v>
      </c>
      <c r="O43" s="61">
        <f t="shared" si="0"/>
        <v>0</v>
      </c>
    </row>
    <row r="44" spans="1:16" ht="15" customHeight="1">
      <c r="B44" s="23"/>
      <c r="C44" s="54" t="s">
        <v>90</v>
      </c>
      <c r="D44" s="55"/>
      <c r="E44" s="55"/>
      <c r="F44" s="55"/>
      <c r="G44" s="55"/>
      <c r="H44" s="55"/>
      <c r="I44" s="56"/>
      <c r="J44" s="53" t="s">
        <v>91</v>
      </c>
      <c r="K44" s="26">
        <v>0</v>
      </c>
      <c r="L44" s="27">
        <v>0</v>
      </c>
      <c r="M44" s="28">
        <v>0</v>
      </c>
      <c r="N44" s="26">
        <v>1550000</v>
      </c>
      <c r="O44" s="61">
        <f t="shared" si="0"/>
        <v>0</v>
      </c>
    </row>
    <row r="45" spans="1:16" s="29" customFormat="1" ht="15" customHeight="1">
      <c r="B45" s="35" t="s">
        <v>74</v>
      </c>
      <c r="C45" s="36"/>
      <c r="D45" s="36"/>
      <c r="E45" s="36"/>
      <c r="F45" s="36"/>
      <c r="G45" s="36"/>
      <c r="H45" s="36"/>
      <c r="I45" s="36"/>
      <c r="J45" s="37" t="s">
        <v>75</v>
      </c>
      <c r="K45" s="38">
        <v>8000000</v>
      </c>
      <c r="L45" s="39">
        <v>5270059.32</v>
      </c>
      <c r="M45" s="40">
        <v>65.875741500000004</v>
      </c>
      <c r="N45" s="38">
        <f>SUM(N46:N46)</f>
        <v>5270059.32</v>
      </c>
      <c r="O45" s="61">
        <f t="shared" si="0"/>
        <v>100</v>
      </c>
    </row>
    <row r="46" spans="1:16" ht="15" customHeight="1" thickBot="1">
      <c r="B46" s="23"/>
      <c r="C46" s="24" t="s">
        <v>76</v>
      </c>
      <c r="D46" s="24"/>
      <c r="E46" s="24"/>
      <c r="F46" s="24"/>
      <c r="G46" s="24"/>
      <c r="H46" s="24"/>
      <c r="I46" s="24"/>
      <c r="J46" s="42" t="s">
        <v>77</v>
      </c>
      <c r="K46" s="43">
        <v>8000000</v>
      </c>
      <c r="L46" s="44">
        <v>5270059.32</v>
      </c>
      <c r="M46" s="45">
        <v>65.875741500000004</v>
      </c>
      <c r="N46" s="26">
        <v>5270059.32</v>
      </c>
      <c r="O46" s="61">
        <f t="shared" si="0"/>
        <v>100</v>
      </c>
    </row>
    <row r="47" spans="1:16" ht="15" thickBot="1">
      <c r="B47" s="10" t="s">
        <v>78</v>
      </c>
      <c r="C47" s="11"/>
      <c r="D47" s="11"/>
      <c r="E47" s="11"/>
      <c r="F47" s="11"/>
      <c r="G47" s="11"/>
      <c r="H47" s="11"/>
      <c r="I47" s="11"/>
      <c r="J47" s="12"/>
      <c r="K47" s="8">
        <v>8218802281.6999998</v>
      </c>
      <c r="L47" s="21">
        <v>4478213739.8400002</v>
      </c>
      <c r="M47" s="22">
        <v>54.487425130194445</v>
      </c>
      <c r="N47" s="38">
        <f>N45+N43+N41+N37+N35+N29+N23+N17+N14+N6</f>
        <v>5995622577.2200003</v>
      </c>
      <c r="O47" s="46"/>
    </row>
    <row r="48" spans="1:16">
      <c r="A48" s="9"/>
      <c r="B48" s="9"/>
      <c r="C48" s="9"/>
      <c r="D48" s="9"/>
      <c r="E48" s="1"/>
      <c r="F48" s="1"/>
      <c r="G48" s="1"/>
      <c r="H48" s="1"/>
      <c r="I48" s="1"/>
      <c r="J48" s="9"/>
      <c r="K48" s="9"/>
      <c r="L48" s="4"/>
      <c r="M48" s="4"/>
      <c r="N48" s="4"/>
      <c r="O48" s="4"/>
      <c r="P48" s="1"/>
    </row>
    <row r="49" spans="4:9">
      <c r="D49" s="41" t="s">
        <v>81</v>
      </c>
      <c r="E49" s="41"/>
      <c r="F49" s="41"/>
      <c r="G49" s="41"/>
      <c r="H49" s="41"/>
      <c r="I49" s="41"/>
    </row>
  </sheetData>
  <mergeCells count="50">
    <mergeCell ref="D3:I3"/>
    <mergeCell ref="B1:M1"/>
    <mergeCell ref="B2:O2"/>
    <mergeCell ref="B6:I6"/>
    <mergeCell ref="C7:I7"/>
    <mergeCell ref="B4:I4"/>
    <mergeCell ref="B5:I5"/>
    <mergeCell ref="C10:I10"/>
    <mergeCell ref="C12:I12"/>
    <mergeCell ref="C8:I8"/>
    <mergeCell ref="C9:I9"/>
    <mergeCell ref="C11:I11"/>
    <mergeCell ref="C15:I15"/>
    <mergeCell ref="C16:I16"/>
    <mergeCell ref="C13:I13"/>
    <mergeCell ref="B14:I14"/>
    <mergeCell ref="C19:I19"/>
    <mergeCell ref="C20:I20"/>
    <mergeCell ref="B17:I17"/>
    <mergeCell ref="C18:I18"/>
    <mergeCell ref="B23:I23"/>
    <mergeCell ref="C24:I24"/>
    <mergeCell ref="C21:I21"/>
    <mergeCell ref="C22:I22"/>
    <mergeCell ref="B27:I27"/>
    <mergeCell ref="C28:I28"/>
    <mergeCell ref="C25:I25"/>
    <mergeCell ref="C26:I26"/>
    <mergeCell ref="C31:I31"/>
    <mergeCell ref="C32:I32"/>
    <mergeCell ref="B29:I29"/>
    <mergeCell ref="C30:I30"/>
    <mergeCell ref="B35:I35"/>
    <mergeCell ref="C36:I36"/>
    <mergeCell ref="C33:I33"/>
    <mergeCell ref="C34:I34"/>
    <mergeCell ref="C39:I39"/>
    <mergeCell ref="C40:I40"/>
    <mergeCell ref="B37:I37"/>
    <mergeCell ref="C38:I38"/>
    <mergeCell ref="B45:I45"/>
    <mergeCell ref="C46:I46"/>
    <mergeCell ref="B41:I41"/>
    <mergeCell ref="C42:I42"/>
    <mergeCell ref="C43:I43"/>
    <mergeCell ref="C44:I44"/>
    <mergeCell ref="B47:J47"/>
    <mergeCell ref="A48:D48"/>
    <mergeCell ref="J48:K48"/>
    <mergeCell ref="D49:I49"/>
  </mergeCells>
  <pageMargins left="0.23622047244094491" right="0.23622047244094491" top="0.39370078740157483" bottom="0.23622047244094491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EMN</cp:lastModifiedBy>
  <cp:lastPrinted>2019-11-18T07:27:54Z</cp:lastPrinted>
  <dcterms:created xsi:type="dcterms:W3CDTF">2019-11-18T07:27:39Z</dcterms:created>
  <dcterms:modified xsi:type="dcterms:W3CDTF">2019-11-18T12:43:48Z</dcterms:modified>
</cp:coreProperties>
</file>