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 iterate="1"/>
</workbook>
</file>

<file path=xl/calcChain.xml><?xml version="1.0" encoding="utf-8"?>
<calcChain xmlns="http://schemas.openxmlformats.org/spreadsheetml/2006/main">
  <c r="Q7" i="1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6"/>
  <c r="P25"/>
  <c r="P28" s="1"/>
  <c r="N27"/>
  <c r="N2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6"/>
  <c r="M25"/>
  <c r="M28" s="1"/>
  <c r="L25" l="1"/>
  <c r="O25" l="1"/>
  <c r="L28"/>
</calcChain>
</file>

<file path=xl/sharedStrings.xml><?xml version="1.0" encoding="utf-8"?>
<sst xmlns="http://schemas.openxmlformats.org/spreadsheetml/2006/main" count="52" uniqueCount="52">
  <si>
    <t>Наименование</t>
  </si>
  <si>
    <t>ЦСР</t>
  </si>
  <si>
    <t>Муниципальная программа "Развитие образования и воспитания детей в городском округе Истра в 2017 – 2021 годах"</t>
  </si>
  <si>
    <t>0100000000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</si>
  <si>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</si>
  <si>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</si>
  <si>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Муниципальная программа "Сохранение и развитие культуры и искусства городского округа Истра на 2017-2021 годы"</t>
  </si>
  <si>
    <t>0300000000</t>
  </si>
  <si>
    <t>Муниципальная программа "Развитие агропромышленного комплекса городского округа Истра в 2017-2021 годах"</t>
  </si>
  <si>
    <t>0400000000</t>
  </si>
  <si>
    <t>Муниципальная программа "Предпринимательство городского округа Истра 2017 - 2021 годах"</t>
  </si>
  <si>
    <t>0500000000</t>
  </si>
  <si>
    <t>Муниципальная программа "Обеспечение безопасности населения и объектов на территории городского округа Истра в 2017-2021 годах"</t>
  </si>
  <si>
    <t>0600000000</t>
  </si>
  <si>
    <t>Муниципальная программа "ЖИЛИЩЕ" на 2017-2021 годы</t>
  </si>
  <si>
    <t>0700000000</t>
  </si>
  <si>
    <t>Муниципальная программа "Развитие инженерной инфраструктуры и энергоэффективности городского округа Истра в 2017 - 2021 годах"</t>
  </si>
  <si>
    <t>0800000000</t>
  </si>
  <si>
    <t>Муниципальная программа "Развитие дорожного хозяйства и транспортной системы городского округа Истра в 2017-2021 годах"</t>
  </si>
  <si>
    <t>0900000000</t>
  </si>
  <si>
    <t>Муниципальная программа "Социальная поддержка населения городского округа Истра в 2017-2021 годах"</t>
  </si>
  <si>
    <t>1000000000</t>
  </si>
  <si>
    <t>Муниципальная программа "Муниципальное управление городского округа Истра в 2017-2021 годах"</t>
  </si>
  <si>
    <t>1200000000</t>
  </si>
  <si>
    <t>Муниципальная 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Истра на 2017-2021гг."</t>
  </si>
  <si>
    <t>1300000000</t>
  </si>
  <si>
    <t>Муниципальная 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 на 2017-2021 годы</t>
  </si>
  <si>
    <t>1400000000</t>
  </si>
  <si>
    <t>Муниципальная программа "Развитие потребительского рынка и услуг на территории городского округа Истра в 2017-2021 годах"</t>
  </si>
  <si>
    <t>1500000000</t>
  </si>
  <si>
    <t>Муниципальная программа "Территориальное развитие городского округа Истра в 2017-2021 годах"</t>
  </si>
  <si>
    <t>1600000000</t>
  </si>
  <si>
    <t>Муниципальная программа "Развитие конкуренции в городском округе Истра в 2017-2021 годах"</t>
  </si>
  <si>
    <t>1700000000</t>
  </si>
  <si>
    <t>Муниципальная программа "Управление муниципальными финансами, имуществом и земельными ресурсами городского округа Истра в 2017-2021 годах"</t>
  </si>
  <si>
    <t>1800000000</t>
  </si>
  <si>
    <t>Муниципальная программа "Развитие системы информирования населения о деятельности органов местного самоуправления городского округа Истра в 2017-2021 годах"</t>
  </si>
  <si>
    <t>1900000000</t>
  </si>
  <si>
    <t>Муниципальная программа "Формирование современной городской среды городского округа Истра в 2017-2021 годах".</t>
  </si>
  <si>
    <t>2000000000</t>
  </si>
  <si>
    <t>Расходы на обеспечение выполнения функций органов местного самоуправления</t>
  </si>
  <si>
    <t>9500000000</t>
  </si>
  <si>
    <t>Непрограммные расходы бюджета</t>
  </si>
  <si>
    <t>9900000000</t>
  </si>
  <si>
    <t>Сведения об исполнении бюджета  городского округа Истра Московской области по расходам в разрезе муниципальных программ в сравнении с запланированными значениями на 2019 год и в сравнении с соответствующим периодом прошлого года (по состоянию на 01.10.2019)</t>
  </si>
  <si>
    <t>Утвержденные бюджетные назначения на 2019 год, тыс. руб.</t>
  </si>
  <si>
    <t>Фактически исполнено по состоянию на 01.10.2019, тыс. руб.</t>
  </si>
  <si>
    <t>% выполнения плана</t>
  </si>
  <si>
    <t>Фактически исполнено по состоянию на 01.10.2018, тыс. руб.</t>
  </si>
  <si>
    <t>Темп роста к соответствующему периоду 2018 года, %</t>
  </si>
  <si>
    <t>ИТОГО ПО ПРОГРАММАМ</t>
  </si>
  <si>
    <t>РАСХОДЫ ИТОГО: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</si>
</sst>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10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3" borderId="6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right" vertical="center"/>
    </xf>
    <xf numFmtId="0" fontId="2" fillId="3" borderId="16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49" fontId="5" fillId="3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3" borderId="12" xfId="0" applyNumberFormat="1" applyFont="1" applyFill="1" applyBorder="1" applyAlignment="1">
      <alignment horizontal="right" vertical="center"/>
    </xf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3" fillId="0" borderId="5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2" fillId="3" borderId="17" xfId="0" applyNumberFormat="1" applyFont="1" applyFill="1" applyBorder="1" applyAlignment="1">
      <alignment horizontal="left" vertical="center" wrapText="1"/>
    </xf>
    <xf numFmtId="4" fontId="2" fillId="3" borderId="19" xfId="0" applyNumberFormat="1" applyFon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right" vertical="center"/>
    </xf>
    <xf numFmtId="0" fontId="2" fillId="3" borderId="4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right" vertical="center"/>
    </xf>
    <xf numFmtId="4" fontId="2" fillId="3" borderId="12" xfId="0" applyNumberFormat="1" applyFont="1" applyFill="1" applyBorder="1" applyAlignment="1">
      <alignment horizontal="right" vertical="center"/>
    </xf>
    <xf numFmtId="0" fontId="5" fillId="2" borderId="10" xfId="0" applyNumberFormat="1" applyFont="1" applyFill="1" applyBorder="1" applyAlignment="1">
      <alignment horizontal="left" vertical="center"/>
    </xf>
    <xf numFmtId="0" fontId="5" fillId="3" borderId="14" xfId="0" applyNumberFormat="1" applyFont="1" applyFill="1" applyBorder="1" applyAlignment="1">
      <alignment horizontal="left" vertical="center" wrapText="1"/>
    </xf>
    <xf numFmtId="0" fontId="5" fillId="3" borderId="15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164" fontId="9" fillId="3" borderId="18" xfId="0" applyNumberFormat="1" applyFont="1" applyFill="1" applyBorder="1" applyAlignment="1">
      <alignment horizontal="right" vertical="center"/>
    </xf>
    <xf numFmtId="164" fontId="5" fillId="3" borderId="18" xfId="0" applyNumberFormat="1" applyFont="1" applyFill="1" applyBorder="1" applyAlignment="1">
      <alignment horizontal="right" vertical="center"/>
    </xf>
    <xf numFmtId="0" fontId="5" fillId="2" borderId="7" xfId="0" applyNumberFormat="1" applyFont="1" applyFill="1" applyBorder="1" applyAlignment="1">
      <alignment horizontal="left" vertical="center"/>
    </xf>
    <xf numFmtId="0" fontId="5" fillId="2" borderId="11" xfId="0" applyNumberFormat="1" applyFont="1" applyFill="1" applyBorder="1" applyAlignment="1">
      <alignment horizontal="left" vertical="center"/>
    </xf>
    <xf numFmtId="164" fontId="5" fillId="0" borderId="9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13" xfId="0" applyNumberFormat="1" applyFont="1" applyBorder="1" applyAlignment="1">
      <alignment horizontal="right" vertical="center"/>
    </xf>
    <xf numFmtId="0" fontId="2" fillId="3" borderId="25" xfId="0" applyNumberFormat="1" applyFont="1" applyFill="1" applyBorder="1" applyAlignment="1">
      <alignment horizontal="left" vertical="center" wrapText="1"/>
    </xf>
    <xf numFmtId="49" fontId="2" fillId="3" borderId="24" xfId="0" applyNumberFormat="1" applyFont="1" applyFill="1" applyBorder="1" applyAlignment="1">
      <alignment horizontal="center" vertical="center"/>
    </xf>
    <xf numFmtId="164" fontId="2" fillId="3" borderId="24" xfId="0" applyNumberFormat="1" applyFont="1" applyFill="1" applyBorder="1" applyAlignment="1">
      <alignment horizontal="right" vertical="center"/>
    </xf>
    <xf numFmtId="4" fontId="2" fillId="3" borderId="26" xfId="0" applyNumberFormat="1" applyFont="1" applyFill="1" applyBorder="1" applyAlignment="1">
      <alignment horizontal="right" vertical="center"/>
    </xf>
    <xf numFmtId="4" fontId="2" fillId="3" borderId="27" xfId="0" applyNumberFormat="1" applyFont="1" applyFill="1" applyBorder="1" applyAlignment="1">
      <alignment horizontal="right" vertical="center"/>
    </xf>
    <xf numFmtId="164" fontId="5" fillId="3" borderId="9" xfId="0" applyNumberFormat="1" applyFont="1" applyFill="1" applyBorder="1" applyAlignment="1">
      <alignment horizontal="right" vertical="center"/>
    </xf>
    <xf numFmtId="164" fontId="9" fillId="3" borderId="23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6" fillId="0" borderId="28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N23" sqref="N23:O23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1.33203125" customWidth="1"/>
    <col min="11" max="11" width="9.6640625" customWidth="1"/>
    <col min="12" max="12" width="12.44140625" customWidth="1"/>
    <col min="13" max="13" width="12.88671875" customWidth="1"/>
    <col min="14" max="14" width="0.109375" hidden="1" customWidth="1"/>
    <col min="15" max="15" width="9.88671875" customWidth="1"/>
    <col min="16" max="16" width="14.5546875" customWidth="1"/>
    <col min="17" max="17" width="13.6640625" customWidth="1"/>
    <col min="18" max="19" width="9.109375" customWidth="1"/>
  </cols>
  <sheetData>
    <row r="1" spans="2:17" ht="15" customHeight="1"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2:17" ht="37.799999999999997" customHeight="1">
      <c r="B2" s="25" t="s">
        <v>44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7" ht="15" thickBot="1">
      <c r="B3" s="1"/>
      <c r="C3" s="1"/>
      <c r="D3" s="22"/>
      <c r="E3" s="22"/>
      <c r="F3" s="22"/>
      <c r="G3" s="22"/>
      <c r="H3" s="22"/>
      <c r="I3" s="22"/>
      <c r="J3" s="22"/>
      <c r="K3" s="1"/>
      <c r="L3" s="3"/>
      <c r="M3" s="3"/>
      <c r="N3" s="23"/>
      <c r="O3" s="23"/>
    </row>
    <row r="4" spans="2:17" s="7" customFormat="1" ht="58.8" customHeight="1" thickBot="1">
      <c r="B4" s="30" t="s">
        <v>0</v>
      </c>
      <c r="C4" s="30"/>
      <c r="D4" s="30"/>
      <c r="E4" s="30"/>
      <c r="F4" s="30"/>
      <c r="G4" s="30"/>
      <c r="H4" s="30"/>
      <c r="I4" s="30"/>
      <c r="J4" s="30"/>
      <c r="K4" s="6" t="s">
        <v>1</v>
      </c>
      <c r="L4" s="6" t="s">
        <v>45</v>
      </c>
      <c r="M4" s="6" t="s">
        <v>46</v>
      </c>
      <c r="N4" s="31" t="s">
        <v>47</v>
      </c>
      <c r="O4" s="32"/>
      <c r="P4" s="16" t="s">
        <v>48</v>
      </c>
      <c r="Q4" s="15" t="s">
        <v>49</v>
      </c>
    </row>
    <row r="5" spans="2:17" ht="15" thickBot="1">
      <c r="B5" s="33">
        <v>1</v>
      </c>
      <c r="C5" s="33"/>
      <c r="D5" s="33"/>
      <c r="E5" s="33"/>
      <c r="F5" s="33"/>
      <c r="G5" s="33"/>
      <c r="H5" s="33"/>
      <c r="I5" s="33"/>
      <c r="J5" s="33"/>
      <c r="K5" s="14">
        <v>2</v>
      </c>
      <c r="L5" s="14">
        <v>3</v>
      </c>
      <c r="M5" s="14">
        <v>4</v>
      </c>
      <c r="N5" s="34">
        <v>5</v>
      </c>
      <c r="O5" s="34"/>
      <c r="P5" s="55">
        <v>6</v>
      </c>
      <c r="Q5" s="56">
        <v>7</v>
      </c>
    </row>
    <row r="6" spans="2:17" ht="23.25" customHeight="1">
      <c r="B6" s="11"/>
      <c r="C6" s="26" t="s">
        <v>2</v>
      </c>
      <c r="D6" s="26"/>
      <c r="E6" s="26"/>
      <c r="F6" s="26"/>
      <c r="G6" s="26"/>
      <c r="H6" s="26"/>
      <c r="I6" s="26"/>
      <c r="J6" s="26"/>
      <c r="K6" s="12" t="s">
        <v>3</v>
      </c>
      <c r="L6" s="13">
        <v>3584843940.7199998</v>
      </c>
      <c r="M6" s="13">
        <v>2563834850.8299999</v>
      </c>
      <c r="N6" s="27">
        <f>(M6/L6)*100</f>
        <v>71.518729775306909</v>
      </c>
      <c r="O6" s="28"/>
      <c r="P6" s="41">
        <v>2935633340.9299998</v>
      </c>
      <c r="Q6" s="57">
        <f>M6/P6*100</f>
        <v>87.334982032115249</v>
      </c>
    </row>
    <row r="7" spans="2:17" ht="34.5" customHeight="1">
      <c r="B7" s="8"/>
      <c r="C7" s="29" t="s">
        <v>4</v>
      </c>
      <c r="D7" s="29"/>
      <c r="E7" s="29"/>
      <c r="F7" s="29"/>
      <c r="G7" s="29"/>
      <c r="H7" s="29"/>
      <c r="I7" s="29"/>
      <c r="J7" s="29"/>
      <c r="K7" s="9" t="s">
        <v>5</v>
      </c>
      <c r="L7" s="10">
        <v>290438678.88</v>
      </c>
      <c r="M7" s="10">
        <v>171705844.38</v>
      </c>
      <c r="N7" s="27">
        <f t="shared" ref="N7:N24" si="0">(M7/L7)*100</f>
        <v>59.119482653666587</v>
      </c>
      <c r="O7" s="28"/>
      <c r="P7" s="41">
        <v>452020571.05000001</v>
      </c>
      <c r="Q7" s="57">
        <f t="shared" ref="Q7:Q28" si="1">M7/P7*100</f>
        <v>37.986289867548273</v>
      </c>
    </row>
    <row r="8" spans="2:17" ht="23.25" customHeight="1">
      <c r="B8" s="8"/>
      <c r="C8" s="29" t="s">
        <v>6</v>
      </c>
      <c r="D8" s="29"/>
      <c r="E8" s="29"/>
      <c r="F8" s="29"/>
      <c r="G8" s="29"/>
      <c r="H8" s="29"/>
      <c r="I8" s="29"/>
      <c r="J8" s="29"/>
      <c r="K8" s="9" t="s">
        <v>7</v>
      </c>
      <c r="L8" s="10">
        <v>453729139</v>
      </c>
      <c r="M8" s="10">
        <v>335530200.76999998</v>
      </c>
      <c r="N8" s="27">
        <f t="shared" si="0"/>
        <v>73.949449556952516</v>
      </c>
      <c r="O8" s="28"/>
      <c r="P8" s="41">
        <v>327566185.58999997</v>
      </c>
      <c r="Q8" s="57">
        <f t="shared" si="1"/>
        <v>102.43126901687228</v>
      </c>
    </row>
    <row r="9" spans="2:17" ht="23.25" customHeight="1">
      <c r="B9" s="8"/>
      <c r="C9" s="29" t="s">
        <v>8</v>
      </c>
      <c r="D9" s="29"/>
      <c r="E9" s="29"/>
      <c r="F9" s="29"/>
      <c r="G9" s="29"/>
      <c r="H9" s="29"/>
      <c r="I9" s="29"/>
      <c r="J9" s="29"/>
      <c r="K9" s="9" t="s">
        <v>9</v>
      </c>
      <c r="L9" s="10">
        <v>37638095</v>
      </c>
      <c r="M9" s="10">
        <v>5155385.03</v>
      </c>
      <c r="N9" s="27">
        <f t="shared" si="0"/>
        <v>13.697252823236672</v>
      </c>
      <c r="O9" s="28"/>
      <c r="P9" s="41">
        <v>61733017.109999999</v>
      </c>
      <c r="Q9" s="57">
        <f t="shared" si="1"/>
        <v>8.3510984418820691</v>
      </c>
    </row>
    <row r="10" spans="2:17" ht="23.25" customHeight="1">
      <c r="B10" s="8"/>
      <c r="C10" s="29" t="s">
        <v>10</v>
      </c>
      <c r="D10" s="29"/>
      <c r="E10" s="29"/>
      <c r="F10" s="29"/>
      <c r="G10" s="29"/>
      <c r="H10" s="29"/>
      <c r="I10" s="29"/>
      <c r="J10" s="29"/>
      <c r="K10" s="9" t="s">
        <v>11</v>
      </c>
      <c r="L10" s="10">
        <v>1470000</v>
      </c>
      <c r="M10" s="10">
        <v>0</v>
      </c>
      <c r="N10" s="27">
        <f t="shared" si="0"/>
        <v>0</v>
      </c>
      <c r="O10" s="28"/>
      <c r="P10" s="41">
        <v>213320</v>
      </c>
      <c r="Q10" s="57">
        <f t="shared" si="1"/>
        <v>0</v>
      </c>
    </row>
    <row r="11" spans="2:17" ht="23.25" customHeight="1">
      <c r="B11" s="8"/>
      <c r="C11" s="29" t="s">
        <v>12</v>
      </c>
      <c r="D11" s="29"/>
      <c r="E11" s="29"/>
      <c r="F11" s="29"/>
      <c r="G11" s="29"/>
      <c r="H11" s="29"/>
      <c r="I11" s="29"/>
      <c r="J11" s="29"/>
      <c r="K11" s="9" t="s">
        <v>13</v>
      </c>
      <c r="L11" s="10">
        <v>102032000</v>
      </c>
      <c r="M11" s="10">
        <v>45127410.659999996</v>
      </c>
      <c r="N11" s="27">
        <f t="shared" si="0"/>
        <v>44.228683805080756</v>
      </c>
      <c r="O11" s="28"/>
      <c r="P11" s="41">
        <v>44589624.880000003</v>
      </c>
      <c r="Q11" s="57">
        <f t="shared" si="1"/>
        <v>101.20607827818083</v>
      </c>
    </row>
    <row r="12" spans="2:17" ht="15" customHeight="1">
      <c r="B12" s="8"/>
      <c r="C12" s="29" t="s">
        <v>14</v>
      </c>
      <c r="D12" s="29"/>
      <c r="E12" s="29"/>
      <c r="F12" s="29"/>
      <c r="G12" s="29"/>
      <c r="H12" s="29"/>
      <c r="I12" s="29"/>
      <c r="J12" s="29"/>
      <c r="K12" s="9" t="s">
        <v>15</v>
      </c>
      <c r="L12" s="10">
        <v>60865400</v>
      </c>
      <c r="M12" s="10">
        <v>16694975.199999999</v>
      </c>
      <c r="N12" s="27">
        <f t="shared" si="0"/>
        <v>27.429336207434762</v>
      </c>
      <c r="O12" s="28"/>
      <c r="P12" s="41">
        <v>43954100.700000003</v>
      </c>
      <c r="Q12" s="57">
        <f t="shared" si="1"/>
        <v>37.98274776214452</v>
      </c>
    </row>
    <row r="13" spans="2:17" ht="23.25" customHeight="1">
      <c r="B13" s="8"/>
      <c r="C13" s="29" t="s">
        <v>16</v>
      </c>
      <c r="D13" s="29"/>
      <c r="E13" s="29"/>
      <c r="F13" s="29"/>
      <c r="G13" s="29"/>
      <c r="H13" s="29"/>
      <c r="I13" s="29"/>
      <c r="J13" s="29"/>
      <c r="K13" s="9" t="s">
        <v>17</v>
      </c>
      <c r="L13" s="10">
        <v>591523040.10000002</v>
      </c>
      <c r="M13" s="10">
        <v>233324430.25999999</v>
      </c>
      <c r="N13" s="27">
        <f t="shared" si="0"/>
        <v>39.444690137607367</v>
      </c>
      <c r="O13" s="28"/>
      <c r="P13" s="41">
        <v>217605901.56999999</v>
      </c>
      <c r="Q13" s="57">
        <f t="shared" si="1"/>
        <v>107.22339264541667</v>
      </c>
    </row>
    <row r="14" spans="2:17" ht="23.25" customHeight="1">
      <c r="B14" s="8"/>
      <c r="C14" s="29" t="s">
        <v>18</v>
      </c>
      <c r="D14" s="29"/>
      <c r="E14" s="29"/>
      <c r="F14" s="29"/>
      <c r="G14" s="29"/>
      <c r="H14" s="29"/>
      <c r="I14" s="29"/>
      <c r="J14" s="29"/>
      <c r="K14" s="9" t="s">
        <v>19</v>
      </c>
      <c r="L14" s="10">
        <v>606817680</v>
      </c>
      <c r="M14" s="10">
        <v>107145077.65000001</v>
      </c>
      <c r="N14" s="27">
        <f t="shared" si="0"/>
        <v>17.656881330484637</v>
      </c>
      <c r="O14" s="28"/>
      <c r="P14" s="41">
        <v>635741107.52999997</v>
      </c>
      <c r="Q14" s="57">
        <f t="shared" si="1"/>
        <v>16.853570798069551</v>
      </c>
    </row>
    <row r="15" spans="2:17" ht="23.25" customHeight="1">
      <c r="B15" s="8"/>
      <c r="C15" s="29" t="s">
        <v>20</v>
      </c>
      <c r="D15" s="29"/>
      <c r="E15" s="29"/>
      <c r="F15" s="29"/>
      <c r="G15" s="29"/>
      <c r="H15" s="29"/>
      <c r="I15" s="29"/>
      <c r="J15" s="29"/>
      <c r="K15" s="9" t="s">
        <v>21</v>
      </c>
      <c r="L15" s="10">
        <v>90245000</v>
      </c>
      <c r="M15" s="10">
        <v>59376775.969999999</v>
      </c>
      <c r="N15" s="27">
        <f t="shared" si="0"/>
        <v>65.795086675162068</v>
      </c>
      <c r="O15" s="28"/>
      <c r="P15" s="41">
        <v>64936336.960000001</v>
      </c>
      <c r="Q15" s="57">
        <f t="shared" si="1"/>
        <v>91.438443789299939</v>
      </c>
    </row>
    <row r="16" spans="2:17" ht="23.25" customHeight="1">
      <c r="B16" s="8"/>
      <c r="C16" s="29" t="s">
        <v>22</v>
      </c>
      <c r="D16" s="29"/>
      <c r="E16" s="29"/>
      <c r="F16" s="29"/>
      <c r="G16" s="29"/>
      <c r="H16" s="29"/>
      <c r="I16" s="29"/>
      <c r="J16" s="29"/>
      <c r="K16" s="9" t="s">
        <v>23</v>
      </c>
      <c r="L16" s="10">
        <v>362678913</v>
      </c>
      <c r="M16" s="10">
        <v>209237350.65000001</v>
      </c>
      <c r="N16" s="27">
        <f t="shared" si="0"/>
        <v>57.692174303500245</v>
      </c>
      <c r="O16" s="28"/>
      <c r="P16" s="41">
        <v>230335068.22999999</v>
      </c>
      <c r="Q16" s="57">
        <f t="shared" si="1"/>
        <v>90.840423153050693</v>
      </c>
    </row>
    <row r="17" spans="1:18" ht="45.75" customHeight="1">
      <c r="B17" s="8"/>
      <c r="C17" s="29" t="s">
        <v>24</v>
      </c>
      <c r="D17" s="29"/>
      <c r="E17" s="29"/>
      <c r="F17" s="29"/>
      <c r="G17" s="29"/>
      <c r="H17" s="29"/>
      <c r="I17" s="29"/>
      <c r="J17" s="29"/>
      <c r="K17" s="9" t="s">
        <v>25</v>
      </c>
      <c r="L17" s="10">
        <v>33135409</v>
      </c>
      <c r="M17" s="10">
        <v>4209231.97</v>
      </c>
      <c r="N17" s="27">
        <f t="shared" si="0"/>
        <v>12.703123628261235</v>
      </c>
      <c r="O17" s="28"/>
      <c r="P17" s="41">
        <v>7281200.6399999997</v>
      </c>
      <c r="Q17" s="57">
        <f t="shared" si="1"/>
        <v>57.809586332179407</v>
      </c>
    </row>
    <row r="18" spans="1:18" ht="57" customHeight="1">
      <c r="B18" s="8"/>
      <c r="C18" s="29" t="s">
        <v>26</v>
      </c>
      <c r="D18" s="29"/>
      <c r="E18" s="29"/>
      <c r="F18" s="29"/>
      <c r="G18" s="29"/>
      <c r="H18" s="29"/>
      <c r="I18" s="29"/>
      <c r="J18" s="29"/>
      <c r="K18" s="9" t="s">
        <v>27</v>
      </c>
      <c r="L18" s="10">
        <v>65000000</v>
      </c>
      <c r="M18" s="10">
        <v>59944000</v>
      </c>
      <c r="N18" s="27">
        <f t="shared" si="0"/>
        <v>92.221538461538472</v>
      </c>
      <c r="O18" s="28"/>
      <c r="P18" s="41">
        <v>62883626.729999997</v>
      </c>
      <c r="Q18" s="57">
        <f t="shared" si="1"/>
        <v>95.325290726914162</v>
      </c>
    </row>
    <row r="19" spans="1:18" ht="23.25" customHeight="1">
      <c r="B19" s="8"/>
      <c r="C19" s="29" t="s">
        <v>28</v>
      </c>
      <c r="D19" s="29"/>
      <c r="E19" s="29"/>
      <c r="F19" s="29"/>
      <c r="G19" s="29"/>
      <c r="H19" s="29"/>
      <c r="I19" s="29"/>
      <c r="J19" s="29"/>
      <c r="K19" s="9" t="s">
        <v>29</v>
      </c>
      <c r="L19" s="10">
        <v>53886300</v>
      </c>
      <c r="M19" s="10">
        <v>30143991.550000001</v>
      </c>
      <c r="N19" s="27">
        <f t="shared" si="0"/>
        <v>55.939991333604276</v>
      </c>
      <c r="O19" s="28"/>
      <c r="P19" s="41">
        <v>37043728.200000003</v>
      </c>
      <c r="Q19" s="57">
        <f t="shared" si="1"/>
        <v>81.374076030500618</v>
      </c>
    </row>
    <row r="20" spans="1:18" ht="23.25" customHeight="1">
      <c r="B20" s="8"/>
      <c r="C20" s="29" t="s">
        <v>30</v>
      </c>
      <c r="D20" s="29"/>
      <c r="E20" s="29"/>
      <c r="F20" s="29"/>
      <c r="G20" s="29"/>
      <c r="H20" s="29"/>
      <c r="I20" s="29"/>
      <c r="J20" s="29"/>
      <c r="K20" s="9" t="s">
        <v>31</v>
      </c>
      <c r="L20" s="10">
        <v>32673800</v>
      </c>
      <c r="M20" s="10">
        <v>14398279.08</v>
      </c>
      <c r="N20" s="27">
        <f t="shared" si="0"/>
        <v>44.066741793118645</v>
      </c>
      <c r="O20" s="28"/>
      <c r="P20" s="41">
        <v>9047854.3499999996</v>
      </c>
      <c r="Q20" s="57">
        <f t="shared" si="1"/>
        <v>159.13473540829048</v>
      </c>
    </row>
    <row r="21" spans="1:18" ht="23.25" customHeight="1">
      <c r="B21" s="8"/>
      <c r="C21" s="29" t="s">
        <v>32</v>
      </c>
      <c r="D21" s="29"/>
      <c r="E21" s="29"/>
      <c r="F21" s="29"/>
      <c r="G21" s="29"/>
      <c r="H21" s="29"/>
      <c r="I21" s="29"/>
      <c r="J21" s="29"/>
      <c r="K21" s="9" t="s">
        <v>33</v>
      </c>
      <c r="L21" s="10">
        <v>39384400</v>
      </c>
      <c r="M21" s="10">
        <v>26132541.260000002</v>
      </c>
      <c r="N21" s="27">
        <f t="shared" si="0"/>
        <v>66.352518408303794</v>
      </c>
      <c r="O21" s="28"/>
      <c r="P21" s="41">
        <v>30351043.010000002</v>
      </c>
      <c r="Q21" s="57">
        <f t="shared" si="1"/>
        <v>86.100966122943134</v>
      </c>
    </row>
    <row r="22" spans="1:18" ht="34.5" customHeight="1">
      <c r="B22" s="8"/>
      <c r="C22" s="29" t="s">
        <v>34</v>
      </c>
      <c r="D22" s="29"/>
      <c r="E22" s="29"/>
      <c r="F22" s="29"/>
      <c r="G22" s="29"/>
      <c r="H22" s="29"/>
      <c r="I22" s="29"/>
      <c r="J22" s="29"/>
      <c r="K22" s="9" t="s">
        <v>35</v>
      </c>
      <c r="L22" s="10">
        <v>19424000</v>
      </c>
      <c r="M22" s="10">
        <v>715972.15</v>
      </c>
      <c r="N22" s="27">
        <f t="shared" si="0"/>
        <v>3.6860180704283358</v>
      </c>
      <c r="O22" s="28"/>
      <c r="P22" s="41">
        <v>28708441.18</v>
      </c>
      <c r="Q22" s="57">
        <f t="shared" si="1"/>
        <v>2.4939429678919267</v>
      </c>
    </row>
    <row r="23" spans="1:18" ht="34.5" customHeight="1">
      <c r="B23" s="8"/>
      <c r="C23" s="29" t="s">
        <v>36</v>
      </c>
      <c r="D23" s="29"/>
      <c r="E23" s="29"/>
      <c r="F23" s="29"/>
      <c r="G23" s="29"/>
      <c r="H23" s="29"/>
      <c r="I23" s="29"/>
      <c r="J23" s="29"/>
      <c r="K23" s="9" t="s">
        <v>37</v>
      </c>
      <c r="L23" s="10">
        <v>30872000</v>
      </c>
      <c r="M23" s="10">
        <v>15046490.640000001</v>
      </c>
      <c r="N23" s="27">
        <f t="shared" si="0"/>
        <v>48.738308629178547</v>
      </c>
      <c r="O23" s="28"/>
      <c r="P23" s="41">
        <v>23154169.48</v>
      </c>
      <c r="Q23" s="57">
        <f t="shared" si="1"/>
        <v>64.983935843593045</v>
      </c>
    </row>
    <row r="24" spans="1:18" ht="23.25" customHeight="1">
      <c r="B24" s="8"/>
      <c r="C24" s="29" t="s">
        <v>38</v>
      </c>
      <c r="D24" s="29"/>
      <c r="E24" s="29"/>
      <c r="F24" s="29"/>
      <c r="G24" s="29"/>
      <c r="H24" s="29"/>
      <c r="I24" s="29"/>
      <c r="J24" s="29"/>
      <c r="K24" s="9" t="s">
        <v>39</v>
      </c>
      <c r="L24" s="10">
        <v>1737760386</v>
      </c>
      <c r="M24" s="10">
        <v>566036251.02999997</v>
      </c>
      <c r="N24" s="27">
        <f t="shared" si="0"/>
        <v>32.572744527391933</v>
      </c>
      <c r="O24" s="28"/>
      <c r="P24" s="41">
        <v>762042529.30999994</v>
      </c>
      <c r="Q24" s="57">
        <f t="shared" si="1"/>
        <v>74.278826871057163</v>
      </c>
    </row>
    <row r="25" spans="1:18" s="17" customFormat="1" ht="23.25" customHeight="1">
      <c r="B25" s="38" t="s">
        <v>50</v>
      </c>
      <c r="C25" s="39"/>
      <c r="D25" s="39"/>
      <c r="E25" s="39"/>
      <c r="F25" s="39"/>
      <c r="G25" s="39"/>
      <c r="H25" s="39"/>
      <c r="I25" s="39"/>
      <c r="J25" s="40"/>
      <c r="K25" s="18"/>
      <c r="L25" s="19">
        <f>SUM(L6:L24)</f>
        <v>8194418181.7000008</v>
      </c>
      <c r="M25" s="19">
        <f>SUM(M6:M24)</f>
        <v>4463759059.0799999</v>
      </c>
      <c r="N25" s="20"/>
      <c r="O25" s="21">
        <f>(M25/L25)*100</f>
        <v>54.473166490924143</v>
      </c>
      <c r="P25" s="42">
        <f>SUM(P6:P24)</f>
        <v>5974841167.4500008</v>
      </c>
      <c r="Q25" s="58">
        <f t="shared" si="1"/>
        <v>74.709250572180224</v>
      </c>
    </row>
    <row r="26" spans="1:18" ht="23.25" customHeight="1">
      <c r="B26" s="8"/>
      <c r="C26" s="29" t="s">
        <v>40</v>
      </c>
      <c r="D26" s="29"/>
      <c r="E26" s="29"/>
      <c r="F26" s="29"/>
      <c r="G26" s="29"/>
      <c r="H26" s="29"/>
      <c r="I26" s="29"/>
      <c r="J26" s="29"/>
      <c r="K26" s="9" t="s">
        <v>41</v>
      </c>
      <c r="L26" s="10">
        <v>14384100</v>
      </c>
      <c r="M26" s="10">
        <v>9184621.4399999995</v>
      </c>
      <c r="N26" s="35">
        <f>(M26/L26)*100</f>
        <v>63.85259724278891</v>
      </c>
      <c r="O26" s="36"/>
      <c r="P26" s="41">
        <v>8029224.0499999998</v>
      </c>
      <c r="Q26" s="57">
        <f t="shared" si="1"/>
        <v>114.38990097679489</v>
      </c>
    </row>
    <row r="27" spans="1:18" ht="15" customHeight="1" thickBot="1">
      <c r="B27" s="8"/>
      <c r="C27" s="48" t="s">
        <v>42</v>
      </c>
      <c r="D27" s="48"/>
      <c r="E27" s="48"/>
      <c r="F27" s="48"/>
      <c r="G27" s="48"/>
      <c r="H27" s="48"/>
      <c r="I27" s="48"/>
      <c r="J27" s="48"/>
      <c r="K27" s="49" t="s">
        <v>43</v>
      </c>
      <c r="L27" s="50">
        <v>10000000</v>
      </c>
      <c r="M27" s="50">
        <v>5270059.32</v>
      </c>
      <c r="N27" s="51">
        <f>(M27/L27)*100</f>
        <v>52.7005932</v>
      </c>
      <c r="O27" s="52"/>
      <c r="P27" s="54">
        <v>12258364.91</v>
      </c>
      <c r="Q27" s="59">
        <f t="shared" si="1"/>
        <v>42.991535646820616</v>
      </c>
    </row>
    <row r="28" spans="1:18" s="17" customFormat="1" ht="15" thickBot="1">
      <c r="B28" s="37" t="s">
        <v>51</v>
      </c>
      <c r="C28" s="43"/>
      <c r="D28" s="43"/>
      <c r="E28" s="43"/>
      <c r="F28" s="43"/>
      <c r="G28" s="43"/>
      <c r="H28" s="43"/>
      <c r="I28" s="43"/>
      <c r="J28" s="43"/>
      <c r="K28" s="44"/>
      <c r="L28" s="45">
        <f>SUM(L25:L27)</f>
        <v>8218802281.7000008</v>
      </c>
      <c r="M28" s="45">
        <f>SUM(M25:M27)</f>
        <v>4478213739.8399992</v>
      </c>
      <c r="N28" s="46">
        <v>54.487425130194445</v>
      </c>
      <c r="O28" s="47"/>
      <c r="P28" s="53">
        <f>SUM(P25:P27)</f>
        <v>5995128756.4100008</v>
      </c>
      <c r="Q28" s="60">
        <f t="shared" si="1"/>
        <v>74.697540650013337</v>
      </c>
    </row>
    <row r="29" spans="1:18">
      <c r="A29" s="23"/>
      <c r="B29" s="23"/>
      <c r="C29" s="23"/>
      <c r="D29" s="23"/>
      <c r="E29" s="2"/>
      <c r="F29" s="2"/>
      <c r="G29" s="2"/>
      <c r="H29" s="2"/>
      <c r="I29" s="2"/>
      <c r="J29" s="23"/>
      <c r="K29" s="23"/>
      <c r="L29" s="23"/>
      <c r="M29" s="4"/>
      <c r="N29" s="4"/>
      <c r="O29" s="23"/>
      <c r="P29" s="23"/>
      <c r="Q29" s="5"/>
      <c r="R29" s="2"/>
    </row>
  </sheetData>
  <mergeCells count="56">
    <mergeCell ref="A29:D29"/>
    <mergeCell ref="J29:L29"/>
    <mergeCell ref="O29:P29"/>
    <mergeCell ref="C27:J27"/>
    <mergeCell ref="N27:O27"/>
    <mergeCell ref="B28:K28"/>
    <mergeCell ref="N28:O28"/>
    <mergeCell ref="C24:J24"/>
    <mergeCell ref="N24:O24"/>
    <mergeCell ref="C26:J26"/>
    <mergeCell ref="N26:O26"/>
    <mergeCell ref="B25:J25"/>
    <mergeCell ref="C22:J22"/>
    <mergeCell ref="N22:O22"/>
    <mergeCell ref="C23:J23"/>
    <mergeCell ref="N23:O23"/>
    <mergeCell ref="C20:J20"/>
    <mergeCell ref="N20:O20"/>
    <mergeCell ref="C21:J21"/>
    <mergeCell ref="N21:O21"/>
    <mergeCell ref="C18:J18"/>
    <mergeCell ref="N18:O18"/>
    <mergeCell ref="C19:J19"/>
    <mergeCell ref="N19:O19"/>
    <mergeCell ref="C16:J16"/>
    <mergeCell ref="N16:O16"/>
    <mergeCell ref="C17:J17"/>
    <mergeCell ref="N17:O17"/>
    <mergeCell ref="C14:J14"/>
    <mergeCell ref="N14:O14"/>
    <mergeCell ref="C15:J15"/>
    <mergeCell ref="N15:O15"/>
    <mergeCell ref="C12:J12"/>
    <mergeCell ref="N12:O12"/>
    <mergeCell ref="C13:J13"/>
    <mergeCell ref="N13:O13"/>
    <mergeCell ref="C10:J10"/>
    <mergeCell ref="N10:O10"/>
    <mergeCell ref="C11:J11"/>
    <mergeCell ref="N11:O11"/>
    <mergeCell ref="C8:J8"/>
    <mergeCell ref="N8:O8"/>
    <mergeCell ref="C9:J9"/>
    <mergeCell ref="N9:O9"/>
    <mergeCell ref="C7:J7"/>
    <mergeCell ref="N7:O7"/>
    <mergeCell ref="B4:J4"/>
    <mergeCell ref="N4:O4"/>
    <mergeCell ref="B5:J5"/>
    <mergeCell ref="N5:O5"/>
    <mergeCell ref="D3:J3"/>
    <mergeCell ref="N3:O3"/>
    <mergeCell ref="B1:O1"/>
    <mergeCell ref="B2:Q2"/>
    <mergeCell ref="C6:J6"/>
    <mergeCell ref="N6:O6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dcterms:created xsi:type="dcterms:W3CDTF">2019-11-18T07:31:11Z</dcterms:created>
  <dcterms:modified xsi:type="dcterms:W3CDTF">2019-11-18T11:54:38Z</dcterms:modified>
</cp:coreProperties>
</file>