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/>
  </bookViews>
  <sheets>
    <sheet name="Приложение" sheetId="3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3"/>
  <c r="G26" s="1"/>
  <c r="D26"/>
  <c r="C26"/>
  <c r="C23"/>
  <c r="D23"/>
  <c r="F23"/>
  <c r="G19"/>
  <c r="G17"/>
  <c r="G14"/>
  <c r="G15"/>
  <c r="G13"/>
  <c r="G9"/>
  <c r="G8"/>
  <c r="G6"/>
  <c r="G5"/>
  <c r="E5" l="1"/>
  <c r="G25"/>
  <c r="G24"/>
  <c r="G20"/>
  <c r="G18"/>
  <c r="G16"/>
  <c r="G12"/>
  <c r="G11"/>
  <c r="G7"/>
  <c r="E8" l="1"/>
  <c r="E26" l="1"/>
  <c r="E25" l="1"/>
  <c r="E24"/>
  <c r="E22"/>
  <c r="E21"/>
  <c r="E20"/>
  <c r="E19"/>
  <c r="E18"/>
  <c r="E17"/>
  <c r="E16"/>
  <c r="E15"/>
  <c r="E14"/>
  <c r="E13"/>
  <c r="E12"/>
  <c r="E11"/>
  <c r="E10"/>
  <c r="E9"/>
  <c r="E7"/>
  <c r="E6"/>
  <c r="E4"/>
  <c r="G23"/>
  <c r="E23" l="1"/>
</calcChain>
</file>

<file path=xl/sharedStrings.xml><?xml version="1.0" encoding="utf-8"?>
<sst xmlns="http://schemas.openxmlformats.org/spreadsheetml/2006/main" count="52" uniqueCount="52">
  <si>
    <t>Код целевой статьи расходов</t>
  </si>
  <si>
    <t>Наименование</t>
  </si>
  <si>
    <t>% выполнения плана</t>
  </si>
  <si>
    <t>01 0 00 00000</t>
  </si>
  <si>
    <t>ИТОГО ПО ПРОГРАММАМ</t>
  </si>
  <si>
    <t>РАСХОДЫ ВСЕГО</t>
  </si>
  <si>
    <t>99 0 00 00000</t>
  </si>
  <si>
    <t>02 0 00 00000</t>
  </si>
  <si>
    <t>03 0 00 00000</t>
  </si>
  <si>
    <t>04 0 00 00000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</si>
  <si>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</si>
  <si>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</si>
  <si>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</si>
  <si>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</si>
  <si>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</si>
  <si>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</si>
  <si>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</si>
  <si>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</si>
  <si>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14 0 00 00000</t>
  </si>
  <si>
    <t>15 0 00 00000</t>
  </si>
  <si>
    <t>16 0 00 00000</t>
  </si>
  <si>
    <t>17 0 00 00000</t>
  </si>
  <si>
    <t>18 0 00 00000</t>
  </si>
  <si>
    <t>19 0 00 00000</t>
  </si>
  <si>
    <t>Муниципальная программа "Жилище"</t>
  </si>
  <si>
    <r>
      <t xml:space="preserve">Темп роста к соответствующему периоду </t>
    </r>
    <r>
      <rPr>
        <i/>
        <sz val="9"/>
        <color theme="0" tint="-0.499984740745262"/>
        <rFont val="Times New Roman"/>
        <family val="1"/>
        <charset val="204"/>
      </rPr>
      <t>2019</t>
    </r>
    <r>
      <rPr>
        <sz val="9"/>
        <color rgb="FF000000"/>
        <rFont val="Times New Roman"/>
        <family val="1"/>
        <charset val="204"/>
      </rPr>
      <t xml:space="preserve"> года, %</t>
    </r>
  </si>
  <si>
    <t>05 0 00 00000</t>
  </si>
  <si>
    <t>95 - Руководство и управление в сфере установленных функций органов местного самоуправления</t>
  </si>
  <si>
    <t>99 - Непрограммные расходы</t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</si>
  <si>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</si>
  <si>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</si>
  <si>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</si>
  <si>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</si>
  <si>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</si>
  <si>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95 0 00 00000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</si>
  <si>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</si>
  <si>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</si>
  <si>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</si>
  <si>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</si>
  <si>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</si>
  <si>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</si>
  <si>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</si>
  <si>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</si>
  <si>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</si>
  <si>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</si>
  <si>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</si>
  <si>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</si>
  <si>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</si>
  <si>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>2020 год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</si>
  <si>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01.10.2020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</si>
  <si>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01.10.2019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</si>
  <si>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Сведения об исполнении бюджета  городского округа Истра Московской области по расходам в разрезе муниципальных программ в сравнении с запланированными значениями на 2020 год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01.10.2020</t>
    </r>
    <r>
      <rPr>
        <b/>
        <sz val="1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</si>
</sst>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>
  <numFmts count="4">
    <numFmt numFmtId="164" formatCode="[&gt;=50]#,##0.0,;[Red][&lt;=-50]\-#,##0.0,;#,##0.0,"/>
    <numFmt numFmtId="165" formatCode="#,##0.0"/>
    <numFmt numFmtId="166" formatCode="#,##0.0_ ;[Red]\-#,##0.0\ "/>
    <numFmt numFmtId="167" formatCode="#,##0.00_ ;[Red]\-#,##0.00\ "/>
  </numFmts>
  <fonts count="12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8" fillId="0" borderId="2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/>
    </xf>
    <xf numFmtId="0" fontId="0" fillId="0" borderId="0" xfId="0" applyFill="1" applyBorder="1"/>
    <xf numFmtId="0" fontId="1" fillId="0" borderId="0" xfId="0" applyFont="1" applyAlignment="1">
      <alignment horizontal="center" wrapText="1"/>
    </xf>
    <xf numFmtId="166" fontId="8" fillId="0" borderId="1" xfId="0" applyNumberFormat="1" applyFont="1" applyFill="1" applyBorder="1" applyAlignment="1">
      <alignment horizontal="right" vertical="center"/>
    </xf>
    <xf numFmtId="167" fontId="8" fillId="0" borderId="1" xfId="0" applyNumberFormat="1" applyFont="1" applyFill="1" applyBorder="1" applyAlignment="1">
      <alignment horizontal="right" vertical="center"/>
    </xf>
    <xf numFmtId="167" fontId="8" fillId="0" borderId="1" xfId="0" applyNumberFormat="1" applyFont="1" applyBorder="1" applyAlignment="1">
      <alignment horizontal="right" vertical="center"/>
    </xf>
    <xf numFmtId="167" fontId="8" fillId="0" borderId="3" xfId="0" applyNumberFormat="1" applyFont="1" applyBorder="1" applyAlignment="1">
      <alignment horizontal="right" vertical="center"/>
    </xf>
    <xf numFmtId="167" fontId="8" fillId="0" borderId="4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zoomScaleNormal="100" workbookViewId="0">
      <selection activeCell="F6" sqref="F6"/>
    </sheetView>
  </sheetViews>
  <sheetFormatPr defaultRowHeight="15"/>
  <cols>
    <col min="1" max="1" width="11.28515625" customWidth="1"/>
    <col min="2" max="2" width="60.42578125" customWidth="1"/>
    <col min="3" max="4" width="15.42578125" customWidth="1"/>
    <col min="5" max="5" width="9.7109375" customWidth="1"/>
    <col min="6" max="7" width="15.42578125" customWidth="1"/>
    <col min="10" max="10" width="10.85546875" customWidth="1"/>
  </cols>
  <sheetData>
    <row r="1" spans="1:10" ht="47.25" customHeight="1">
      <c r="A1" s="12" t="s">
        <v>51</v>
      </c>
      <c r="B1" s="12"/>
      <c r="C1" s="12"/>
      <c r="D1" s="12"/>
      <c r="E1" s="12"/>
      <c r="F1" s="12"/>
      <c r="G1" s="12"/>
    </row>
    <row r="3" spans="1:10" ht="60">
      <c r="A3" s="1" t="s">
        <v>0</v>
      </c>
      <c r="B3" s="1" t="s">
        <v>1</v>
      </c>
      <c r="C3" s="1" t="s">
        <v>48</v>
      </c>
      <c r="D3" s="1" t="s">
        <v>49</v>
      </c>
      <c r="E3" s="1" t="s">
        <v>2</v>
      </c>
      <c r="F3" s="1" t="s">
        <v>50</v>
      </c>
      <c r="G3" s="1" t="s">
        <v>25</v>
      </c>
    </row>
    <row r="4" spans="1:10">
      <c r="A4" s="5" t="s">
        <v>3</v>
      </c>
      <c r="B4" s="6" t="s">
        <v>29</v>
      </c>
      <c r="C4" s="14">
        <v>3000</v>
      </c>
      <c r="D4" s="14">
        <v>2190</v>
      </c>
      <c r="E4" s="8">
        <f>D4/C4*100</f>
        <v>73</v>
      </c>
      <c r="F4" s="7">
        <v>0</v>
      </c>
      <c r="G4" s="8">
        <v>0</v>
      </c>
    </row>
    <row r="5" spans="1:10">
      <c r="A5" s="5" t="s">
        <v>7</v>
      </c>
      <c r="B5" s="6" t="s">
        <v>30</v>
      </c>
      <c r="C5" s="14">
        <v>469691.96</v>
      </c>
      <c r="D5" s="14">
        <v>336668.42</v>
      </c>
      <c r="E5" s="8">
        <f>D5/C5*100</f>
        <v>71.67855715477863</v>
      </c>
      <c r="F5" s="15">
        <v>335530.2</v>
      </c>
      <c r="G5" s="8">
        <f>((D5/F5/10)*1000)</f>
        <v>100.3392302689892</v>
      </c>
    </row>
    <row r="6" spans="1:10">
      <c r="A6" s="5" t="s">
        <v>8</v>
      </c>
      <c r="B6" s="6" t="s">
        <v>31</v>
      </c>
      <c r="C6" s="14">
        <v>3692049.51</v>
      </c>
      <c r="D6" s="14">
        <v>2565322.31</v>
      </c>
      <c r="E6" s="8">
        <f t="shared" ref="E5:E26" si="0">D6/C6*100</f>
        <v>69.482337738206553</v>
      </c>
      <c r="F6" s="16">
        <v>2563834.85</v>
      </c>
      <c r="G6" s="8">
        <f>((D6/F6/10)*1000)</f>
        <v>100.05801699746767</v>
      </c>
    </row>
    <row r="7" spans="1:10">
      <c r="A7" s="5" t="s">
        <v>9</v>
      </c>
      <c r="B7" s="6" t="s">
        <v>32</v>
      </c>
      <c r="C7" s="14">
        <v>80907.820000000007</v>
      </c>
      <c r="D7" s="14">
        <v>51026.9</v>
      </c>
      <c r="E7" s="8">
        <f t="shared" si="0"/>
        <v>63.067945718967579</v>
      </c>
      <c r="F7" s="15">
        <v>59376.78</v>
      </c>
      <c r="G7" s="8">
        <f t="shared" ref="G6:G26" si="1">((D7/F7/10)*1000)</f>
        <v>85.93746579049926</v>
      </c>
    </row>
    <row r="8" spans="1:10">
      <c r="A8" s="5" t="s">
        <v>26</v>
      </c>
      <c r="B8" s="6" t="s">
        <v>33</v>
      </c>
      <c r="C8" s="14">
        <v>340312.06</v>
      </c>
      <c r="D8" s="14">
        <v>133158.25</v>
      </c>
      <c r="E8" s="8">
        <f t="shared" si="0"/>
        <v>39.128278321961318</v>
      </c>
      <c r="F8" s="15">
        <v>171705.84</v>
      </c>
      <c r="G8" s="8">
        <f>((D8/F8/10)*1000)</f>
        <v>77.550216113790896</v>
      </c>
    </row>
    <row r="9" spans="1:10">
      <c r="A9" s="5" t="s">
        <v>10</v>
      </c>
      <c r="B9" s="6" t="s">
        <v>35</v>
      </c>
      <c r="C9" s="14">
        <v>9607.15</v>
      </c>
      <c r="D9" s="14">
        <v>8254.09</v>
      </c>
      <c r="E9" s="8">
        <f t="shared" si="0"/>
        <v>85.916114560509627</v>
      </c>
      <c r="F9" s="14">
        <v>5155.3900000000003</v>
      </c>
      <c r="G9" s="8">
        <f>((D9/F9/10)*1000)</f>
        <v>160.10602495640487</v>
      </c>
    </row>
    <row r="10" spans="1:10">
      <c r="A10" s="5" t="s">
        <v>11</v>
      </c>
      <c r="B10" s="6" t="s">
        <v>36</v>
      </c>
      <c r="C10" s="14">
        <v>52125</v>
      </c>
      <c r="D10" s="14">
        <v>45922.49</v>
      </c>
      <c r="E10" s="8">
        <f t="shared" si="0"/>
        <v>88.100700239808148</v>
      </c>
      <c r="F10" s="10">
        <v>0</v>
      </c>
      <c r="G10" s="8">
        <v>0</v>
      </c>
    </row>
    <row r="11" spans="1:10" ht="22.5">
      <c r="A11" s="5" t="s">
        <v>12</v>
      </c>
      <c r="B11" s="6" t="s">
        <v>37</v>
      </c>
      <c r="C11" s="14">
        <v>151334.04999999999</v>
      </c>
      <c r="D11" s="14">
        <v>92076.93</v>
      </c>
      <c r="E11" s="8">
        <f t="shared" si="0"/>
        <v>60.843498208103199</v>
      </c>
      <c r="F11" s="15">
        <v>45127.41</v>
      </c>
      <c r="G11" s="8">
        <f t="shared" si="1"/>
        <v>204.03770125517946</v>
      </c>
      <c r="I11" s="11"/>
      <c r="J11" s="11"/>
    </row>
    <row r="12" spans="1:10">
      <c r="A12" s="5" t="s">
        <v>13</v>
      </c>
      <c r="B12" s="6" t="s">
        <v>24</v>
      </c>
      <c r="C12" s="14">
        <v>85526.66</v>
      </c>
      <c r="D12" s="14">
        <v>37929.339999999997</v>
      </c>
      <c r="E12" s="8">
        <f t="shared" si="0"/>
        <v>44.34797290108137</v>
      </c>
      <c r="F12" s="15">
        <v>16694.98</v>
      </c>
      <c r="G12" s="8">
        <f t="shared" si="1"/>
        <v>227.19008947599818</v>
      </c>
      <c r="I12" s="11"/>
    </row>
    <row r="13" spans="1:10" ht="22.5">
      <c r="A13" s="5" t="s">
        <v>14</v>
      </c>
      <c r="B13" s="6" t="s">
        <v>38</v>
      </c>
      <c r="C13" s="14">
        <v>259580.61</v>
      </c>
      <c r="D13" s="14">
        <v>115962.82</v>
      </c>
      <c r="E13" s="8">
        <f t="shared" si="0"/>
        <v>44.673144115040031</v>
      </c>
      <c r="F13" s="15">
        <v>233324.43</v>
      </c>
      <c r="G13" s="8">
        <f>((D13/F13/10)*1000)</f>
        <v>49.70024784802861</v>
      </c>
      <c r="I13" s="11"/>
      <c r="J13" s="11"/>
    </row>
    <row r="14" spans="1:10">
      <c r="A14" s="5" t="s">
        <v>15</v>
      </c>
      <c r="B14" s="6" t="s">
        <v>39</v>
      </c>
      <c r="C14" s="14">
        <v>5757</v>
      </c>
      <c r="D14" s="14">
        <v>3124.59</v>
      </c>
      <c r="E14" s="8">
        <f t="shared" si="0"/>
        <v>54.274622199062016</v>
      </c>
      <c r="F14" s="15">
        <v>30143.99</v>
      </c>
      <c r="G14" s="8">
        <f>((D14/F14/10)*1000)</f>
        <v>10.365548820842895</v>
      </c>
    </row>
    <row r="15" spans="1:10" ht="22.5">
      <c r="A15" s="5" t="s">
        <v>16</v>
      </c>
      <c r="B15" s="6" t="s">
        <v>40</v>
      </c>
      <c r="C15" s="14">
        <v>704935.52</v>
      </c>
      <c r="D15" s="14">
        <v>402161.36</v>
      </c>
      <c r="E15" s="8">
        <f t="shared" si="0"/>
        <v>57.049382332159972</v>
      </c>
      <c r="F15" s="15">
        <v>236085.86</v>
      </c>
      <c r="G15" s="8">
        <f>((D15/F15/10)*1000)</f>
        <v>170.34538197247389</v>
      </c>
    </row>
    <row r="16" spans="1:10" ht="33.75">
      <c r="A16" s="5" t="s">
        <v>17</v>
      </c>
      <c r="B16" s="6" t="s">
        <v>41</v>
      </c>
      <c r="C16" s="14">
        <v>90420.74</v>
      </c>
      <c r="D16" s="14">
        <v>59152.31</v>
      </c>
      <c r="E16" s="8">
        <f t="shared" si="0"/>
        <v>65.418962507937877</v>
      </c>
      <c r="F16" s="15">
        <v>15046.49</v>
      </c>
      <c r="G16" s="8">
        <f t="shared" si="1"/>
        <v>393.13029151649323</v>
      </c>
    </row>
    <row r="17" spans="1:7" ht="22.5">
      <c r="A17" s="5" t="s">
        <v>18</v>
      </c>
      <c r="B17" s="6" t="s">
        <v>42</v>
      </c>
      <c r="C17" s="14">
        <v>541322.55000000005</v>
      </c>
      <c r="D17" s="14">
        <v>345762.98</v>
      </c>
      <c r="E17" s="8">
        <f t="shared" si="0"/>
        <v>63.873744036711557</v>
      </c>
      <c r="F17" s="15">
        <v>107145.08</v>
      </c>
      <c r="G17" s="8">
        <f>((D17/F17/10)*1000)</f>
        <v>322.70541960489459</v>
      </c>
    </row>
    <row r="18" spans="1:7">
      <c r="A18" s="5" t="s">
        <v>19</v>
      </c>
      <c r="B18" s="6" t="s">
        <v>43</v>
      </c>
      <c r="C18" s="14">
        <v>128313.82</v>
      </c>
      <c r="D18" s="14">
        <v>105358.12</v>
      </c>
      <c r="E18" s="8">
        <f t="shared" si="0"/>
        <v>82.109721306715045</v>
      </c>
      <c r="F18" s="15">
        <v>64153.23</v>
      </c>
      <c r="G18" s="8">
        <f t="shared" si="1"/>
        <v>164.2288626776859</v>
      </c>
    </row>
    <row r="19" spans="1:7">
      <c r="A19" s="5" t="s">
        <v>20</v>
      </c>
      <c r="B19" s="6" t="s">
        <v>44</v>
      </c>
      <c r="C19" s="14">
        <v>4741</v>
      </c>
      <c r="D19" s="14">
        <v>2660.03</v>
      </c>
      <c r="E19" s="8">
        <f t="shared" si="0"/>
        <v>56.10693946424805</v>
      </c>
      <c r="F19" s="14">
        <v>14398.28</v>
      </c>
      <c r="G19" s="8">
        <f t="shared" si="1"/>
        <v>18.474637248337999</v>
      </c>
    </row>
    <row r="20" spans="1:7" ht="22.5">
      <c r="A20" s="5" t="s">
        <v>21</v>
      </c>
      <c r="B20" s="6" t="s">
        <v>45</v>
      </c>
      <c r="C20" s="14">
        <v>1349320.82</v>
      </c>
      <c r="D20" s="14">
        <v>719205.69</v>
      </c>
      <c r="E20" s="8">
        <f t="shared" si="0"/>
        <v>53.301311247832075</v>
      </c>
      <c r="F20" s="15">
        <v>566036.25</v>
      </c>
      <c r="G20" s="8">
        <f t="shared" si="1"/>
        <v>127.06000543251425</v>
      </c>
    </row>
    <row r="21" spans="1:7" ht="22.5">
      <c r="A21" s="5" t="s">
        <v>22</v>
      </c>
      <c r="B21" s="6" t="s">
        <v>46</v>
      </c>
      <c r="C21" s="13">
        <v>561933.94999999995</v>
      </c>
      <c r="D21" s="13">
        <v>38123.42</v>
      </c>
      <c r="E21" s="8">
        <f t="shared" si="0"/>
        <v>6.7843240295411942</v>
      </c>
      <c r="F21" s="7">
        <v>0</v>
      </c>
      <c r="G21" s="8">
        <v>0</v>
      </c>
    </row>
    <row r="22" spans="1:7" ht="22.5">
      <c r="A22" s="5" t="s">
        <v>23</v>
      </c>
      <c r="B22" s="6" t="s">
        <v>47</v>
      </c>
      <c r="C22" s="13">
        <v>22391.7</v>
      </c>
      <c r="D22" s="13">
        <v>0</v>
      </c>
      <c r="E22" s="8">
        <f t="shared" si="0"/>
        <v>0</v>
      </c>
      <c r="F22" s="7">
        <v>0</v>
      </c>
      <c r="G22" s="8">
        <v>0</v>
      </c>
    </row>
    <row r="23" spans="1:7">
      <c r="A23" s="5"/>
      <c r="B23" s="2" t="s">
        <v>4</v>
      </c>
      <c r="C23" s="3">
        <f>SUM(C4:C22)</f>
        <v>8553271.9199999999</v>
      </c>
      <c r="D23" s="3">
        <f>SUM(D4:D22)</f>
        <v>5064060.0499999989</v>
      </c>
      <c r="E23" s="8">
        <f t="shared" si="0"/>
        <v>59.20611547680106</v>
      </c>
      <c r="F23" s="3">
        <f>SUM(F4:F22)</f>
        <v>4463759.0600000005</v>
      </c>
      <c r="G23" s="8">
        <f t="shared" si="1"/>
        <v>113.44832868286574</v>
      </c>
    </row>
    <row r="24" spans="1:7" ht="22.5">
      <c r="A24" s="5" t="s">
        <v>34</v>
      </c>
      <c r="B24" s="6" t="s">
        <v>27</v>
      </c>
      <c r="C24" s="14">
        <v>17775.5</v>
      </c>
      <c r="D24" s="14">
        <v>11736.24</v>
      </c>
      <c r="E24" s="8">
        <f t="shared" si="0"/>
        <v>66.024809428708053</v>
      </c>
      <c r="F24" s="14">
        <v>9184.6200000000008</v>
      </c>
      <c r="G24" s="8">
        <f t="shared" si="1"/>
        <v>127.78144332590784</v>
      </c>
    </row>
    <row r="25" spans="1:7">
      <c r="A25" s="5" t="s">
        <v>6</v>
      </c>
      <c r="B25" s="6" t="s">
        <v>28</v>
      </c>
      <c r="C25" s="14">
        <v>215568.1</v>
      </c>
      <c r="D25" s="14">
        <v>204774.76</v>
      </c>
      <c r="E25" s="8">
        <f t="shared" si="0"/>
        <v>94.993071794945536</v>
      </c>
      <c r="F25" s="17">
        <v>5270.06</v>
      </c>
      <c r="G25" s="8">
        <f t="shared" si="1"/>
        <v>3885.6248315958455</v>
      </c>
    </row>
    <row r="26" spans="1:7">
      <c r="A26" s="5"/>
      <c r="B26" s="2" t="s">
        <v>5</v>
      </c>
      <c r="C26" s="18">
        <f>C23+C24+C25</f>
        <v>8786615.5199999996</v>
      </c>
      <c r="D26" s="18">
        <f>D23+D24+D25</f>
        <v>5280571.0499999989</v>
      </c>
      <c r="E26" s="9">
        <f t="shared" si="0"/>
        <v>60.097895918859997</v>
      </c>
      <c r="F26" s="19">
        <f>F23+F24+F25</f>
        <v>4478213.74</v>
      </c>
      <c r="G26" s="9">
        <f>((D26/F26/10)*1000)</f>
        <v>117.91690518996975</v>
      </c>
    </row>
    <row r="28" spans="1:7">
      <c r="A28" s="4"/>
    </row>
  </sheetData>
  <mergeCells count="1">
    <mergeCell ref="A1:G1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Super</cp:lastModifiedBy>
  <cp:lastPrinted>2020-03-18T11:21:12Z</cp:lastPrinted>
  <dcterms:created xsi:type="dcterms:W3CDTF">2017-12-11T14:03:53Z</dcterms:created>
  <dcterms:modified xsi:type="dcterms:W3CDTF">2020-11-02T07:36:18Z</dcterms:modified>
</cp:coreProperties>
</file>