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3\Актуальная версия Решения СД от 06.07.2023 № 1-6 с приложениями\"/>
    </mc:Choice>
  </mc:AlternateContent>
  <xr:revisionPtr revIDLastSave="0" documentId="13_ncr:1_{57684031-E49E-4ACB-A25A-41E4B89EB4F5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пр заимствований 2022-2024" sheetId="1" r:id="rId1"/>
  </sheets>
  <definedNames>
    <definedName name="_xlnm.Print_Area" localSheetId="0">'пр заимствований 2022-2024'!$A$1:$F$33</definedName>
  </definedNames>
  <calcPr calcId="191029"/>
</workbook>
</file>

<file path=xl/calcChain.xml><?xml version="1.0" encoding="utf-8"?>
<calcChain xmlns="http://schemas.openxmlformats.org/spreadsheetml/2006/main">
  <c r="D17" i="1" l="1"/>
  <c r="D27" i="1"/>
  <c r="C27" i="1"/>
  <c r="C17" i="1" l="1"/>
  <c r="C20" i="1" s="1"/>
  <c r="C28" i="1"/>
  <c r="D28" i="1"/>
  <c r="D20" i="1" l="1"/>
  <c r="C30" i="1"/>
  <c r="E30" i="1"/>
  <c r="D30" i="1"/>
  <c r="E20" i="1"/>
</calcChain>
</file>

<file path=xl/sharedStrings.xml><?xml version="1.0" encoding="utf-8"?>
<sst xmlns="http://schemas.openxmlformats.org/spreadsheetml/2006/main" count="35" uniqueCount="26">
  <si>
    <t>I. Привлечение заимствований</t>
  </si>
  <si>
    <t>Ед. измерения: тыс. рублей</t>
  </si>
  <si>
    <t>№ п/п</t>
  </si>
  <si>
    <t>Виды заимствований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</si>
  <si>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</si>
  <si>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</si>
  <si>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</si>
  <si>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</si>
  <si>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Итого:</t>
  </si>
  <si>
    <t>городского округа Истра</t>
  </si>
  <si>
    <t>Программа муниципальных внутренних заимствований  городского округа Истра</t>
  </si>
  <si>
    <t>2023 год</t>
  </si>
  <si>
    <t>к решению Совета депутатов</t>
  </si>
  <si>
    <t>городского округа Истра Московской области</t>
  </si>
  <si>
    <t>2024 год</t>
  </si>
  <si>
    <t>Кредитные договоры и соглашения, заключенные от имени  городского округа Истра в валюте РФ</t>
  </si>
  <si>
    <t>Бюджетные кредиты, полученные от других бюджетов бюджетной системы Российской Федерации в валюте РФ</t>
  </si>
  <si>
    <t>в том числе: бюджетный кредит на пополнение остатка средств на едином счете бюджета</t>
  </si>
  <si>
    <t>на 2023 год и плановый период 2024 и 2025 годов</t>
  </si>
  <si>
    <t>2025 год</t>
  </si>
  <si>
    <t xml:space="preserve">Начальник управления по финансам и казначейству </t>
  </si>
  <si>
    <t xml:space="preserve">  О.В. Демченко</t>
  </si>
  <si>
    <t xml:space="preserve">"О бюджете городского округа Истра на 2023 год </t>
  </si>
  <si>
    <t xml:space="preserve"> и  плановый период 2024 и 2025 годов"</t>
  </si>
  <si>
    <t>Приложение №  9</t>
  </si>
  <si>
    <t xml:space="preserve">от 09.12.2022 года      №  1/15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</si>
</sst>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32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" fillId="0" borderId="0" xfId="0" applyFont="1" applyAlignment="1">
      <alignment vertical="top" wrapText="1"/>
    </xf>
    <xf numFmtId="164" fontId="28" fillId="0" borderId="0" xfId="0" applyNumberFormat="1" applyFont="1"/>
    <xf numFmtId="0" fontId="3" fillId="0" borderId="0" xfId="0" applyFont="1" applyAlignment="1">
      <alignment horizontal="right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613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 2" xfId="342" xr:uid="{00000000-0005-0000-0000-000056010000}"/>
    <cellStyle name="Обычный 2 3" xfId="343" xr:uid="{00000000-0005-0000-0000-000057010000}"/>
    <cellStyle name="Обычный 2 4" xfId="344" xr:uid="{00000000-0005-0000-0000-000058010000}"/>
    <cellStyle name="Обычный 2 5" xfId="345" xr:uid="{00000000-0005-0000-0000-000059010000}"/>
    <cellStyle name="Обычный 2 6" xfId="346" xr:uid="{00000000-0005-0000-0000-00005A010000}"/>
    <cellStyle name="Обычный 2 7" xfId="347" xr:uid="{00000000-0005-0000-0000-00005B010000}"/>
    <cellStyle name="Обычный 2 8" xfId="348" xr:uid="{00000000-0005-0000-0000-00005C010000}"/>
    <cellStyle name="Обычный 21 2" xfId="349" xr:uid="{00000000-0005-0000-0000-00005D010000}"/>
    <cellStyle name="Обычный 21 3" xfId="350" xr:uid="{00000000-0005-0000-0000-00005E010000}"/>
    <cellStyle name="Обычный 21 4" xfId="351" xr:uid="{00000000-0005-0000-0000-00005F010000}"/>
    <cellStyle name="Обычный 22 2" xfId="352" xr:uid="{00000000-0005-0000-0000-000060010000}"/>
    <cellStyle name="Обычный 22 3" xfId="353" xr:uid="{00000000-0005-0000-0000-000061010000}"/>
    <cellStyle name="Обычный 22 4" xfId="354" xr:uid="{00000000-0005-0000-0000-000062010000}"/>
    <cellStyle name="Обычный 23 2" xfId="355" xr:uid="{00000000-0005-0000-0000-000063010000}"/>
    <cellStyle name="Обычный 23 3" xfId="356" xr:uid="{00000000-0005-0000-0000-000064010000}"/>
    <cellStyle name="Обычный 23 4" xfId="357" xr:uid="{00000000-0005-0000-0000-000065010000}"/>
    <cellStyle name="Обычный 24" xfId="358" xr:uid="{00000000-0005-0000-0000-000066010000}"/>
    <cellStyle name="Обычный 24 2" xfId="359" xr:uid="{00000000-0005-0000-0000-000067010000}"/>
    <cellStyle name="Обычный 24 3" xfId="360" xr:uid="{00000000-0005-0000-0000-000068010000}"/>
    <cellStyle name="Обычный 24 4" xfId="361" xr:uid="{00000000-0005-0000-0000-000069010000}"/>
    <cellStyle name="Обычный 25" xfId="362" xr:uid="{00000000-0005-0000-0000-00006A010000}"/>
    <cellStyle name="Обычный 25 2" xfId="363" xr:uid="{00000000-0005-0000-0000-00006B010000}"/>
    <cellStyle name="Обычный 25 3" xfId="364" xr:uid="{00000000-0005-0000-0000-00006C010000}"/>
    <cellStyle name="Обычный 25 4" xfId="365" xr:uid="{00000000-0005-0000-0000-00006D010000}"/>
    <cellStyle name="Обычный 26" xfId="366" xr:uid="{00000000-0005-0000-0000-00006E010000}"/>
    <cellStyle name="Обычный 26 2" xfId="367" xr:uid="{00000000-0005-0000-0000-00006F010000}"/>
    <cellStyle name="Обычный 27" xfId="368" xr:uid="{00000000-0005-0000-0000-000070010000}"/>
    <cellStyle name="Обычный 27 2" xfId="369" xr:uid="{00000000-0005-0000-0000-000071010000}"/>
    <cellStyle name="Обычный 28 2" xfId="370" xr:uid="{00000000-0005-0000-0000-000072010000}"/>
    <cellStyle name="Обычный 29 2" xfId="371" xr:uid="{00000000-0005-0000-0000-000073010000}"/>
    <cellStyle name="Обычный 3 2" xfId="372" xr:uid="{00000000-0005-0000-0000-000074010000}"/>
    <cellStyle name="Обычный 3 3" xfId="373" xr:uid="{00000000-0005-0000-0000-000075010000}"/>
    <cellStyle name="Обычный 3 4" xfId="374" xr:uid="{00000000-0005-0000-0000-000076010000}"/>
    <cellStyle name="Обычный 30 2" xfId="375" xr:uid="{00000000-0005-0000-0000-000077010000}"/>
    <cellStyle name="Обычный 31 2" xfId="376" xr:uid="{00000000-0005-0000-0000-000078010000}"/>
    <cellStyle name="Обычный 32 2" xfId="377" xr:uid="{00000000-0005-0000-0000-000079010000}"/>
    <cellStyle name="Обычный 33 2" xfId="378" xr:uid="{00000000-0005-0000-0000-00007A010000}"/>
    <cellStyle name="Обычный 34" xfId="379" xr:uid="{00000000-0005-0000-0000-00007B010000}"/>
    <cellStyle name="Обычный 4 2" xfId="380" xr:uid="{00000000-0005-0000-0000-00007C010000}"/>
    <cellStyle name="Обычный 4 3" xfId="381" xr:uid="{00000000-0005-0000-0000-00007D010000}"/>
    <cellStyle name="Обычный 4 4" xfId="382" xr:uid="{00000000-0005-0000-0000-00007E010000}"/>
    <cellStyle name="Обычный 5 2" xfId="383" xr:uid="{00000000-0005-0000-0000-00007F010000}"/>
    <cellStyle name="Обычный 5 3" xfId="384" xr:uid="{00000000-0005-0000-0000-000080010000}"/>
    <cellStyle name="Обычный 5 4" xfId="385" xr:uid="{00000000-0005-0000-0000-000081010000}"/>
    <cellStyle name="Обычный 6 2" xfId="386" xr:uid="{00000000-0005-0000-0000-000082010000}"/>
    <cellStyle name="Обычный 6 3" xfId="387" xr:uid="{00000000-0005-0000-0000-000083010000}"/>
    <cellStyle name="Обычный 6 4" xfId="388" xr:uid="{00000000-0005-0000-0000-000084010000}"/>
    <cellStyle name="Обычный 7 2" xfId="389" xr:uid="{00000000-0005-0000-0000-000085010000}"/>
    <cellStyle name="Обычный 7 3" xfId="390" xr:uid="{00000000-0005-0000-0000-000086010000}"/>
    <cellStyle name="Обычный 7 4" xfId="391" xr:uid="{00000000-0005-0000-0000-000087010000}"/>
    <cellStyle name="Обычный 8 2" xfId="392" xr:uid="{00000000-0005-0000-0000-000088010000}"/>
    <cellStyle name="Обычный 8 3" xfId="393" xr:uid="{00000000-0005-0000-0000-000089010000}"/>
    <cellStyle name="Обычный 8 4" xfId="394" xr:uid="{00000000-0005-0000-0000-00008A010000}"/>
    <cellStyle name="Обычный 9" xfId="395" xr:uid="{00000000-0005-0000-0000-00008B010000}"/>
    <cellStyle name="Плохой 2" xfId="396" xr:uid="{00000000-0005-0000-0000-00008C010000}"/>
    <cellStyle name="Плохой 2 2" xfId="397" xr:uid="{00000000-0005-0000-0000-00008D010000}"/>
    <cellStyle name="Плохой 2 3" xfId="398" xr:uid="{00000000-0005-0000-0000-00008E010000}"/>
    <cellStyle name="Плохой 2 4" xfId="399" xr:uid="{00000000-0005-0000-0000-00008F010000}"/>
    <cellStyle name="Плохой 3" xfId="400" xr:uid="{00000000-0005-0000-0000-000090010000}"/>
    <cellStyle name="Плохой 4" xfId="401" xr:uid="{00000000-0005-0000-0000-000091010000}"/>
    <cellStyle name="Пояснение 2" xfId="402" xr:uid="{00000000-0005-0000-0000-000092010000}"/>
    <cellStyle name="Пояснение 2 2" xfId="403" xr:uid="{00000000-0005-0000-0000-000093010000}"/>
    <cellStyle name="Пояснение 2 3" xfId="404" xr:uid="{00000000-0005-0000-0000-000094010000}"/>
    <cellStyle name="Пояснение 2 4" xfId="405" xr:uid="{00000000-0005-0000-0000-000095010000}"/>
    <cellStyle name="Пояснение 3" xfId="406" xr:uid="{00000000-0005-0000-0000-000096010000}"/>
    <cellStyle name="Пояснение 4" xfId="407" xr:uid="{00000000-0005-0000-0000-000097010000}"/>
    <cellStyle name="Примечание 2 2" xfId="408" xr:uid="{00000000-0005-0000-0000-000098010000}"/>
    <cellStyle name="Примечание 2 3" xfId="409" xr:uid="{00000000-0005-0000-0000-000099010000}"/>
    <cellStyle name="Примечание 2 4" xfId="410" xr:uid="{00000000-0005-0000-0000-00009A010000}"/>
    <cellStyle name="Примечание 3 2" xfId="411" xr:uid="{00000000-0005-0000-0000-00009B010000}"/>
    <cellStyle name="Примечание 3 3" xfId="412" xr:uid="{00000000-0005-0000-0000-00009C010000}"/>
    <cellStyle name="Примечание 3 4" xfId="413" xr:uid="{00000000-0005-0000-0000-00009D010000}"/>
    <cellStyle name="Примечание 4 2" xfId="414" xr:uid="{00000000-0005-0000-0000-00009E010000}"/>
    <cellStyle name="Примечание 4 3" xfId="415" xr:uid="{00000000-0005-0000-0000-00009F010000}"/>
    <cellStyle name="Примечание 4 4" xfId="416" xr:uid="{00000000-0005-0000-0000-0000A0010000}"/>
    <cellStyle name="Примечание 5" xfId="417" xr:uid="{00000000-0005-0000-0000-0000A1010000}"/>
    <cellStyle name="Примечание 6" xfId="418" xr:uid="{00000000-0005-0000-0000-0000A2010000}"/>
    <cellStyle name="Примечание 7" xfId="419" xr:uid="{00000000-0005-0000-0000-0000A3010000}"/>
    <cellStyle name="Процентный 10" xfId="420" xr:uid="{00000000-0005-0000-0000-0000A4010000}"/>
    <cellStyle name="Процентный 11" xfId="421" xr:uid="{00000000-0005-0000-0000-0000A5010000}"/>
    <cellStyle name="Процентный 12" xfId="422" xr:uid="{00000000-0005-0000-0000-0000A6010000}"/>
    <cellStyle name="Процентный 13" xfId="423" xr:uid="{00000000-0005-0000-0000-0000A7010000}"/>
    <cellStyle name="Процентный 14 2" xfId="424" xr:uid="{00000000-0005-0000-0000-0000A8010000}"/>
    <cellStyle name="Процентный 14 3" xfId="425" xr:uid="{00000000-0005-0000-0000-0000A9010000}"/>
    <cellStyle name="Процентный 14 4" xfId="426" xr:uid="{00000000-0005-0000-0000-0000AA010000}"/>
    <cellStyle name="Процентный 15 2" xfId="427" xr:uid="{00000000-0005-0000-0000-0000AB010000}"/>
    <cellStyle name="Процентный 15 3" xfId="428" xr:uid="{00000000-0005-0000-0000-0000AC010000}"/>
    <cellStyle name="Процентный 15 4" xfId="429" xr:uid="{00000000-0005-0000-0000-0000AD010000}"/>
    <cellStyle name="Процентный 16 2" xfId="430" xr:uid="{00000000-0005-0000-0000-0000AE010000}"/>
    <cellStyle name="Процентный 16 3" xfId="431" xr:uid="{00000000-0005-0000-0000-0000AF010000}"/>
    <cellStyle name="Процентный 16 4" xfId="432" xr:uid="{00000000-0005-0000-0000-0000B0010000}"/>
    <cellStyle name="Процентный 17 2" xfId="433" xr:uid="{00000000-0005-0000-0000-0000B1010000}"/>
    <cellStyle name="Процентный 17 3" xfId="434" xr:uid="{00000000-0005-0000-0000-0000B2010000}"/>
    <cellStyle name="Процентный 17 4" xfId="435" xr:uid="{00000000-0005-0000-0000-0000B3010000}"/>
    <cellStyle name="Процентный 18 2" xfId="436" xr:uid="{00000000-0005-0000-0000-0000B4010000}"/>
    <cellStyle name="Процентный 18 3" xfId="437" xr:uid="{00000000-0005-0000-0000-0000B5010000}"/>
    <cellStyle name="Процентный 18 4" xfId="438" xr:uid="{00000000-0005-0000-0000-0000B6010000}"/>
    <cellStyle name="Процентный 19" xfId="439" xr:uid="{00000000-0005-0000-0000-0000B7010000}"/>
    <cellStyle name="Процентный 19 2" xfId="440" xr:uid="{00000000-0005-0000-0000-0000B8010000}"/>
    <cellStyle name="Процентный 19 3" xfId="441" xr:uid="{00000000-0005-0000-0000-0000B9010000}"/>
    <cellStyle name="Процентный 19 4" xfId="442" xr:uid="{00000000-0005-0000-0000-0000BA010000}"/>
    <cellStyle name="Процентный 2 2" xfId="443" xr:uid="{00000000-0005-0000-0000-0000BB010000}"/>
    <cellStyle name="Процентный 2 3" xfId="444" xr:uid="{00000000-0005-0000-0000-0000BC010000}"/>
    <cellStyle name="Процентный 2 4" xfId="445" xr:uid="{00000000-0005-0000-0000-0000BD010000}"/>
    <cellStyle name="Процентный 20" xfId="446" xr:uid="{00000000-0005-0000-0000-0000BE010000}"/>
    <cellStyle name="Процентный 21 2" xfId="447" xr:uid="{00000000-0005-0000-0000-0000BF010000}"/>
    <cellStyle name="Процентный 22 2" xfId="448" xr:uid="{00000000-0005-0000-0000-0000C0010000}"/>
    <cellStyle name="Процентный 23 2" xfId="449" xr:uid="{00000000-0005-0000-0000-0000C1010000}"/>
    <cellStyle name="Процентный 24 2" xfId="450" xr:uid="{00000000-0005-0000-0000-0000C2010000}"/>
    <cellStyle name="Процентный 25 2" xfId="451" xr:uid="{00000000-0005-0000-0000-0000C3010000}"/>
    <cellStyle name="Процентный 27" xfId="452" xr:uid="{00000000-0005-0000-0000-0000C4010000}"/>
    <cellStyle name="Процентный 28" xfId="453" xr:uid="{00000000-0005-0000-0000-0000C5010000}"/>
    <cellStyle name="Процентный 3 2" xfId="454" xr:uid="{00000000-0005-0000-0000-0000C6010000}"/>
    <cellStyle name="Процентный 3 3" xfId="455" xr:uid="{00000000-0005-0000-0000-0000C7010000}"/>
    <cellStyle name="Процентный 3 4" xfId="456" xr:uid="{00000000-0005-0000-0000-0000C8010000}"/>
    <cellStyle name="Процентный 4 2" xfId="457" xr:uid="{00000000-0005-0000-0000-0000C9010000}"/>
    <cellStyle name="Процентный 4 3" xfId="458" xr:uid="{00000000-0005-0000-0000-0000CA010000}"/>
    <cellStyle name="Процентный 4 4" xfId="459" xr:uid="{00000000-0005-0000-0000-0000CB010000}"/>
    <cellStyle name="Процентный 5 2" xfId="460" xr:uid="{00000000-0005-0000-0000-0000CC010000}"/>
    <cellStyle name="Процентный 5 3" xfId="461" xr:uid="{00000000-0005-0000-0000-0000CD010000}"/>
    <cellStyle name="Процентный 5 4" xfId="462" xr:uid="{00000000-0005-0000-0000-0000CE010000}"/>
    <cellStyle name="Процентный 6 2" xfId="463" xr:uid="{00000000-0005-0000-0000-0000CF010000}"/>
    <cellStyle name="Процентный 6 3" xfId="464" xr:uid="{00000000-0005-0000-0000-0000D0010000}"/>
    <cellStyle name="Процентный 6 4" xfId="465" xr:uid="{00000000-0005-0000-0000-0000D1010000}"/>
    <cellStyle name="Процентный 7 2" xfId="466" xr:uid="{00000000-0005-0000-0000-0000D2010000}"/>
    <cellStyle name="Процентный 7 3" xfId="467" xr:uid="{00000000-0005-0000-0000-0000D3010000}"/>
    <cellStyle name="Процентный 7 4" xfId="468" xr:uid="{00000000-0005-0000-0000-0000D4010000}"/>
    <cellStyle name="Процентный 8 2" xfId="469" xr:uid="{00000000-0005-0000-0000-0000D5010000}"/>
    <cellStyle name="Процентный 8 3" xfId="470" xr:uid="{00000000-0005-0000-0000-0000D6010000}"/>
    <cellStyle name="Процентный 8 4" xfId="471" xr:uid="{00000000-0005-0000-0000-0000D7010000}"/>
    <cellStyle name="Процентный 9" xfId="472" xr:uid="{00000000-0005-0000-0000-0000D8010000}"/>
    <cellStyle name="Связанная ячейка 2" xfId="473" xr:uid="{00000000-0005-0000-0000-0000D9010000}"/>
    <cellStyle name="Связанная ячейка 2 2" xfId="474" xr:uid="{00000000-0005-0000-0000-0000DA010000}"/>
    <cellStyle name="Связанная ячейка 2 3" xfId="475" xr:uid="{00000000-0005-0000-0000-0000DB010000}"/>
    <cellStyle name="Связанная ячейка 2 4" xfId="476" xr:uid="{00000000-0005-0000-0000-0000DC010000}"/>
    <cellStyle name="Связанная ячейка 3" xfId="477" xr:uid="{00000000-0005-0000-0000-0000DD010000}"/>
    <cellStyle name="Связанная ячейка 4" xfId="478" xr:uid="{00000000-0005-0000-0000-0000DE010000}"/>
    <cellStyle name="Текст предупреждения 2" xfId="479" xr:uid="{00000000-0005-0000-0000-0000DF010000}"/>
    <cellStyle name="Текст предупреждения 2 2" xfId="480" xr:uid="{00000000-0005-0000-0000-0000E0010000}"/>
    <cellStyle name="Текст предупреждения 2 3" xfId="481" xr:uid="{00000000-0005-0000-0000-0000E1010000}"/>
    <cellStyle name="Текст предупреждения 2 4" xfId="482" xr:uid="{00000000-0005-0000-0000-0000E2010000}"/>
    <cellStyle name="Текст предупреждения 3" xfId="483" xr:uid="{00000000-0005-0000-0000-0000E3010000}"/>
    <cellStyle name="Текст предупреждения 4" xfId="484" xr:uid="{00000000-0005-0000-0000-0000E4010000}"/>
    <cellStyle name="Финансовый [0] 10" xfId="485" xr:uid="{00000000-0005-0000-0000-0000E5010000}"/>
    <cellStyle name="Финансовый [0] 11" xfId="486" xr:uid="{00000000-0005-0000-0000-0000E6010000}"/>
    <cellStyle name="Финансовый [0] 12" xfId="487" xr:uid="{00000000-0005-0000-0000-0000E7010000}"/>
    <cellStyle name="Финансовый [0] 13" xfId="488" xr:uid="{00000000-0005-0000-0000-0000E8010000}"/>
    <cellStyle name="Финансовый [0] 14 2" xfId="489" xr:uid="{00000000-0005-0000-0000-0000E9010000}"/>
    <cellStyle name="Финансовый [0] 14 3" xfId="490" xr:uid="{00000000-0005-0000-0000-0000EA010000}"/>
    <cellStyle name="Финансовый [0] 14 4" xfId="491" xr:uid="{00000000-0005-0000-0000-0000EB010000}"/>
    <cellStyle name="Финансовый [0] 15 2" xfId="492" xr:uid="{00000000-0005-0000-0000-0000EC010000}"/>
    <cellStyle name="Финансовый [0] 15 3" xfId="493" xr:uid="{00000000-0005-0000-0000-0000ED010000}"/>
    <cellStyle name="Финансовый [0] 15 4" xfId="494" xr:uid="{00000000-0005-0000-0000-0000EE010000}"/>
    <cellStyle name="Финансовый [0] 16 2" xfId="495" xr:uid="{00000000-0005-0000-0000-0000EF010000}"/>
    <cellStyle name="Финансовый [0] 16 3" xfId="496" xr:uid="{00000000-0005-0000-0000-0000F0010000}"/>
    <cellStyle name="Финансовый [0] 16 4" xfId="497" xr:uid="{00000000-0005-0000-0000-0000F1010000}"/>
    <cellStyle name="Финансовый [0] 17 2" xfId="498" xr:uid="{00000000-0005-0000-0000-0000F2010000}"/>
    <cellStyle name="Финансовый [0] 17 3" xfId="499" xr:uid="{00000000-0005-0000-0000-0000F3010000}"/>
    <cellStyle name="Финансовый [0] 17 4" xfId="500" xr:uid="{00000000-0005-0000-0000-0000F4010000}"/>
    <cellStyle name="Финансовый [0] 18 2" xfId="501" xr:uid="{00000000-0005-0000-0000-0000F5010000}"/>
    <cellStyle name="Финансовый [0] 18 3" xfId="502" xr:uid="{00000000-0005-0000-0000-0000F6010000}"/>
    <cellStyle name="Финансовый [0] 18 4" xfId="503" xr:uid="{00000000-0005-0000-0000-0000F7010000}"/>
    <cellStyle name="Финансовый [0] 19" xfId="504" xr:uid="{00000000-0005-0000-0000-0000F8010000}"/>
    <cellStyle name="Финансовый [0] 19 2" xfId="505" xr:uid="{00000000-0005-0000-0000-0000F9010000}"/>
    <cellStyle name="Финансовый [0] 19 3" xfId="506" xr:uid="{00000000-0005-0000-0000-0000FA010000}"/>
    <cellStyle name="Финансовый [0] 19 4" xfId="507" xr:uid="{00000000-0005-0000-0000-0000FB010000}"/>
    <cellStyle name="Финансовый [0] 2 2" xfId="508" xr:uid="{00000000-0005-0000-0000-0000FC010000}"/>
    <cellStyle name="Финансовый [0] 2 3" xfId="509" xr:uid="{00000000-0005-0000-0000-0000FD010000}"/>
    <cellStyle name="Финансовый [0] 2 4" xfId="510" xr:uid="{00000000-0005-0000-0000-0000FE010000}"/>
    <cellStyle name="Финансовый [0] 20" xfId="511" xr:uid="{00000000-0005-0000-0000-0000FF010000}"/>
    <cellStyle name="Финансовый [0] 21 2" xfId="512" xr:uid="{00000000-0005-0000-0000-000000020000}"/>
    <cellStyle name="Финансовый [0] 22 2" xfId="513" xr:uid="{00000000-0005-0000-0000-000001020000}"/>
    <cellStyle name="Финансовый [0] 23 2" xfId="514" xr:uid="{00000000-0005-0000-0000-000002020000}"/>
    <cellStyle name="Финансовый [0] 24 2" xfId="515" xr:uid="{00000000-0005-0000-0000-000003020000}"/>
    <cellStyle name="Финансовый [0] 25 2" xfId="516" xr:uid="{00000000-0005-0000-0000-000004020000}"/>
    <cellStyle name="Финансовый [0] 27" xfId="517" xr:uid="{00000000-0005-0000-0000-000005020000}"/>
    <cellStyle name="Финансовый [0] 28" xfId="518" xr:uid="{00000000-0005-0000-0000-000006020000}"/>
    <cellStyle name="Финансовый [0] 3 2" xfId="519" xr:uid="{00000000-0005-0000-0000-000007020000}"/>
    <cellStyle name="Финансовый [0] 3 3" xfId="520" xr:uid="{00000000-0005-0000-0000-000008020000}"/>
    <cellStyle name="Финансовый [0] 3 4" xfId="521" xr:uid="{00000000-0005-0000-0000-000009020000}"/>
    <cellStyle name="Финансовый [0] 4 2" xfId="522" xr:uid="{00000000-0005-0000-0000-00000A020000}"/>
    <cellStyle name="Финансовый [0] 4 3" xfId="523" xr:uid="{00000000-0005-0000-0000-00000B020000}"/>
    <cellStyle name="Финансовый [0] 4 4" xfId="524" xr:uid="{00000000-0005-0000-0000-00000C020000}"/>
    <cellStyle name="Финансовый [0] 5 2" xfId="525" xr:uid="{00000000-0005-0000-0000-00000D020000}"/>
    <cellStyle name="Финансовый [0] 5 3" xfId="526" xr:uid="{00000000-0005-0000-0000-00000E020000}"/>
    <cellStyle name="Финансовый [0] 5 4" xfId="527" xr:uid="{00000000-0005-0000-0000-00000F020000}"/>
    <cellStyle name="Финансовый [0] 6 2" xfId="528" xr:uid="{00000000-0005-0000-0000-000010020000}"/>
    <cellStyle name="Финансовый [0] 6 3" xfId="529" xr:uid="{00000000-0005-0000-0000-000011020000}"/>
    <cellStyle name="Финансовый [0] 6 4" xfId="530" xr:uid="{00000000-0005-0000-0000-000012020000}"/>
    <cellStyle name="Финансовый [0] 7 2" xfId="531" xr:uid="{00000000-0005-0000-0000-000013020000}"/>
    <cellStyle name="Финансовый [0] 7 3" xfId="532" xr:uid="{00000000-0005-0000-0000-000014020000}"/>
    <cellStyle name="Финансовый [0] 7 4" xfId="533" xr:uid="{00000000-0005-0000-0000-000015020000}"/>
    <cellStyle name="Финансовый [0] 8 2" xfId="534" xr:uid="{00000000-0005-0000-0000-000016020000}"/>
    <cellStyle name="Финансовый [0] 8 3" xfId="535" xr:uid="{00000000-0005-0000-0000-000017020000}"/>
    <cellStyle name="Финансовый [0] 8 4" xfId="536" xr:uid="{00000000-0005-0000-0000-000018020000}"/>
    <cellStyle name="Финансовый [0] 9" xfId="537" xr:uid="{00000000-0005-0000-0000-000019020000}"/>
    <cellStyle name="Финансовый 10 2" xfId="538" xr:uid="{00000000-0005-0000-0000-00001A020000}"/>
    <cellStyle name="Финансовый 10 3" xfId="539" xr:uid="{00000000-0005-0000-0000-00001B020000}"/>
    <cellStyle name="Финансовый 10 4" xfId="540" xr:uid="{00000000-0005-0000-0000-00001C020000}"/>
    <cellStyle name="Финансовый 11 2" xfId="541" xr:uid="{00000000-0005-0000-0000-00001D020000}"/>
    <cellStyle name="Финансовый 12" xfId="542" xr:uid="{00000000-0005-0000-0000-00001E020000}"/>
    <cellStyle name="Финансовый 13" xfId="543" xr:uid="{00000000-0005-0000-0000-00001F020000}"/>
    <cellStyle name="Финансовый 14" xfId="544" xr:uid="{00000000-0005-0000-0000-000020020000}"/>
    <cellStyle name="Финансовый 15" xfId="545" xr:uid="{00000000-0005-0000-0000-000021020000}"/>
    <cellStyle name="Финансовый 16 2" xfId="546" xr:uid="{00000000-0005-0000-0000-000022020000}"/>
    <cellStyle name="Финансовый 16 3" xfId="547" xr:uid="{00000000-0005-0000-0000-000023020000}"/>
    <cellStyle name="Финансовый 16 4" xfId="548" xr:uid="{00000000-0005-0000-0000-000024020000}"/>
    <cellStyle name="Финансовый 17 2" xfId="549" xr:uid="{00000000-0005-0000-0000-000025020000}"/>
    <cellStyle name="Финансовый 17 3" xfId="550" xr:uid="{00000000-0005-0000-0000-000026020000}"/>
    <cellStyle name="Финансовый 17 4" xfId="551" xr:uid="{00000000-0005-0000-0000-000027020000}"/>
    <cellStyle name="Финансовый 18 2" xfId="552" xr:uid="{00000000-0005-0000-0000-000028020000}"/>
    <cellStyle name="Финансовый 18 3" xfId="553" xr:uid="{00000000-0005-0000-0000-000029020000}"/>
    <cellStyle name="Финансовый 18 4" xfId="554" xr:uid="{00000000-0005-0000-0000-00002A020000}"/>
    <cellStyle name="Финансовый 19 2" xfId="555" xr:uid="{00000000-0005-0000-0000-00002B020000}"/>
    <cellStyle name="Финансовый 19 3" xfId="556" xr:uid="{00000000-0005-0000-0000-00002C020000}"/>
    <cellStyle name="Финансовый 19 4" xfId="557" xr:uid="{00000000-0005-0000-0000-00002D020000}"/>
    <cellStyle name="Финансовый 2 2" xfId="558" xr:uid="{00000000-0005-0000-0000-00002E020000}"/>
    <cellStyle name="Финансовый 2 3" xfId="559" xr:uid="{00000000-0005-0000-0000-00002F020000}"/>
    <cellStyle name="Финансовый 2 4" xfId="560" xr:uid="{00000000-0005-0000-0000-000030020000}"/>
    <cellStyle name="Финансовый 20 2" xfId="561" xr:uid="{00000000-0005-0000-0000-000031020000}"/>
    <cellStyle name="Финансовый 20 3" xfId="562" xr:uid="{00000000-0005-0000-0000-000032020000}"/>
    <cellStyle name="Финансовый 20 4" xfId="563" xr:uid="{00000000-0005-0000-0000-000033020000}"/>
    <cellStyle name="Финансовый 21" xfId="564" xr:uid="{00000000-0005-0000-0000-000034020000}"/>
    <cellStyle name="Финансовый 21 2" xfId="565" xr:uid="{00000000-0005-0000-0000-000035020000}"/>
    <cellStyle name="Финансовый 21 3" xfId="566" xr:uid="{00000000-0005-0000-0000-000036020000}"/>
    <cellStyle name="Финансовый 21 4" xfId="567" xr:uid="{00000000-0005-0000-0000-000037020000}"/>
    <cellStyle name="Финансовый 22" xfId="568" xr:uid="{00000000-0005-0000-0000-000038020000}"/>
    <cellStyle name="Финансовый 22 2" xfId="569" xr:uid="{00000000-0005-0000-0000-000039020000}"/>
    <cellStyle name="Финансовый 22 3" xfId="570" xr:uid="{00000000-0005-0000-0000-00003A020000}"/>
    <cellStyle name="Финансовый 22 4" xfId="571" xr:uid="{00000000-0005-0000-0000-00003B020000}"/>
    <cellStyle name="Финансовый 23" xfId="572" xr:uid="{00000000-0005-0000-0000-00003C020000}"/>
    <cellStyle name="Финансовый 24" xfId="573" xr:uid="{00000000-0005-0000-0000-00003D020000}"/>
    <cellStyle name="Финансовый 25" xfId="574" xr:uid="{00000000-0005-0000-0000-00003E020000}"/>
    <cellStyle name="Финансовый 26 2" xfId="575" xr:uid="{00000000-0005-0000-0000-00003F020000}"/>
    <cellStyle name="Финансовый 27 2" xfId="576" xr:uid="{00000000-0005-0000-0000-000040020000}"/>
    <cellStyle name="Финансовый 28 2" xfId="577" xr:uid="{00000000-0005-0000-0000-000041020000}"/>
    <cellStyle name="Финансовый 29 2" xfId="578" xr:uid="{00000000-0005-0000-0000-000042020000}"/>
    <cellStyle name="Финансовый 3 2" xfId="579" xr:uid="{00000000-0005-0000-0000-000043020000}"/>
    <cellStyle name="Финансовый 3 3" xfId="580" xr:uid="{00000000-0005-0000-0000-000044020000}"/>
    <cellStyle name="Финансовый 3 4" xfId="581" xr:uid="{00000000-0005-0000-0000-000045020000}"/>
    <cellStyle name="Финансовый 30 2" xfId="582" xr:uid="{00000000-0005-0000-0000-000046020000}"/>
    <cellStyle name="Финансовый 32" xfId="583" xr:uid="{00000000-0005-0000-0000-000047020000}"/>
    <cellStyle name="Финансовый 33" xfId="584" xr:uid="{00000000-0005-0000-0000-000048020000}"/>
    <cellStyle name="Финансовый 34" xfId="585" xr:uid="{00000000-0005-0000-0000-000049020000}"/>
    <cellStyle name="Финансовый 35" xfId="586" xr:uid="{00000000-0005-0000-0000-00004A020000}"/>
    <cellStyle name="Финансовый 36" xfId="587" xr:uid="{00000000-0005-0000-0000-00004B020000}"/>
    <cellStyle name="Финансовый 37" xfId="588" xr:uid="{00000000-0005-0000-0000-00004C020000}"/>
    <cellStyle name="Финансовый 38" xfId="589" xr:uid="{00000000-0005-0000-0000-00004D020000}"/>
    <cellStyle name="Финансовый 39" xfId="590" xr:uid="{00000000-0005-0000-0000-00004E020000}"/>
    <cellStyle name="Финансовый 4 2" xfId="591" xr:uid="{00000000-0005-0000-0000-00004F020000}"/>
    <cellStyle name="Финансовый 4 3" xfId="592" xr:uid="{00000000-0005-0000-0000-000050020000}"/>
    <cellStyle name="Финансовый 4 4" xfId="593" xr:uid="{00000000-0005-0000-0000-000051020000}"/>
    <cellStyle name="Финансовый 40" xfId="594" xr:uid="{00000000-0005-0000-0000-000052020000}"/>
    <cellStyle name="Финансовый 5 2" xfId="595" xr:uid="{00000000-0005-0000-0000-000053020000}"/>
    <cellStyle name="Финансовый 5 3" xfId="596" xr:uid="{00000000-0005-0000-0000-000054020000}"/>
    <cellStyle name="Финансовый 5 4" xfId="597" xr:uid="{00000000-0005-0000-0000-000055020000}"/>
    <cellStyle name="Финансовый 7 2" xfId="598" xr:uid="{00000000-0005-0000-0000-000056020000}"/>
    <cellStyle name="Финансовый 7 3" xfId="599" xr:uid="{00000000-0005-0000-0000-000057020000}"/>
    <cellStyle name="Финансовый 7 4" xfId="600" xr:uid="{00000000-0005-0000-0000-000058020000}"/>
    <cellStyle name="Финансовый 8 2" xfId="601" xr:uid="{00000000-0005-0000-0000-000059020000}"/>
    <cellStyle name="Финансовый 8 3" xfId="602" xr:uid="{00000000-0005-0000-0000-00005A020000}"/>
    <cellStyle name="Финансовый 8 4" xfId="603" xr:uid="{00000000-0005-0000-0000-00005B020000}"/>
    <cellStyle name="Финансовый 9 2" xfId="604" xr:uid="{00000000-0005-0000-0000-00005C020000}"/>
    <cellStyle name="Финансовый 9 3" xfId="605" xr:uid="{00000000-0005-0000-0000-00005D020000}"/>
    <cellStyle name="Финансовый 9 4" xfId="606" xr:uid="{00000000-0005-0000-0000-00005E020000}"/>
    <cellStyle name="Хороший 2" xfId="607" xr:uid="{00000000-0005-0000-0000-00005F020000}"/>
    <cellStyle name="Хороший 2 2" xfId="608" xr:uid="{00000000-0005-0000-0000-000060020000}"/>
    <cellStyle name="Хороший 2 3" xfId="609" xr:uid="{00000000-0005-0000-0000-000061020000}"/>
    <cellStyle name="Хороший 2 4" xfId="610" xr:uid="{00000000-0005-0000-0000-000062020000}"/>
    <cellStyle name="Хороший 3" xfId="611" xr:uid="{00000000-0005-0000-0000-000063020000}"/>
    <cellStyle name="Хороший 4" xfId="612" xr:uid="{00000000-0005-0000-0000-000064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2:K34"/>
  <sheetViews>
    <sheetView tabSelected="1" view="pageBreakPreview" zoomScaleNormal="100" zoomScaleSheetLayoutView="100" workbookViewId="0">
      <selection activeCell="B17" sqref="B17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0" width="9.140625" style="1"/>
    <col min="11" max="11" width="54.28515625" style="1" customWidth="1"/>
    <col min="12" max="16384" width="9.140625" style="1"/>
  </cols>
  <sheetData>
    <row r="2" spans="1:11" x14ac:dyDescent="0.2">
      <c r="C2" s="22" t="s">
        <v>24</v>
      </c>
      <c r="D2" s="22"/>
      <c r="E2" s="22"/>
    </row>
    <row r="3" spans="1:11" x14ac:dyDescent="0.2">
      <c r="C3" s="22" t="s">
        <v>12</v>
      </c>
      <c r="D3" s="22"/>
      <c r="E3" s="22"/>
    </row>
    <row r="4" spans="1:11" x14ac:dyDescent="0.2">
      <c r="C4" s="22" t="s">
        <v>13</v>
      </c>
      <c r="D4" s="22"/>
      <c r="E4" s="22"/>
    </row>
    <row r="5" spans="1:11" x14ac:dyDescent="0.2">
      <c r="C5" s="22" t="s">
        <v>25</v>
      </c>
      <c r="D5" s="22"/>
      <c r="E5" s="22"/>
    </row>
    <row r="6" spans="1:11" ht="13.15" customHeight="1" x14ac:dyDescent="0.2">
      <c r="B6" s="12"/>
      <c r="C6" s="26" t="s">
        <v>22</v>
      </c>
      <c r="D6" s="26"/>
      <c r="E6" s="26"/>
    </row>
    <row r="7" spans="1:11" x14ac:dyDescent="0.2">
      <c r="B7" s="12"/>
      <c r="C7" s="26" t="s">
        <v>23</v>
      </c>
      <c r="D7" s="26"/>
      <c r="E7" s="26"/>
    </row>
    <row r="9" spans="1:11" s="14" customFormat="1" ht="16.5" customHeight="1" x14ac:dyDescent="0.25">
      <c r="A9" s="23" t="s">
        <v>10</v>
      </c>
      <c r="B9" s="23"/>
      <c r="C9" s="23"/>
      <c r="D9" s="23"/>
      <c r="E9" s="23"/>
    </row>
    <row r="10" spans="1:11" s="14" customFormat="1" ht="19.7" customHeight="1" x14ac:dyDescent="0.25">
      <c r="A10" s="23" t="s">
        <v>18</v>
      </c>
      <c r="B10" s="23"/>
      <c r="C10" s="23"/>
      <c r="D10" s="23"/>
      <c r="E10" s="23"/>
    </row>
    <row r="11" spans="1:11" x14ac:dyDescent="0.2">
      <c r="A11" s="31"/>
      <c r="B11" s="31"/>
      <c r="C11" s="31"/>
    </row>
    <row r="12" spans="1:11" ht="13.5" customHeight="1" x14ac:dyDescent="0.25">
      <c r="A12" s="27" t="s">
        <v>0</v>
      </c>
      <c r="B12" s="27"/>
      <c r="C12" s="27"/>
      <c r="D12" s="27"/>
      <c r="E12" s="27"/>
    </row>
    <row r="13" spans="1:11" ht="13.5" x14ac:dyDescent="0.25">
      <c r="A13" s="2"/>
      <c r="B13" s="2"/>
      <c r="C13" s="2"/>
    </row>
    <row r="14" spans="1:11" ht="12.75" customHeight="1" x14ac:dyDescent="0.2">
      <c r="A14" s="1" t="s">
        <v>1</v>
      </c>
      <c r="B14" s="3"/>
      <c r="C14" s="9"/>
    </row>
    <row r="15" spans="1:11" x14ac:dyDescent="0.2">
      <c r="A15" s="28" t="s">
        <v>2</v>
      </c>
      <c r="B15" s="28" t="s">
        <v>3</v>
      </c>
      <c r="C15" s="30" t="s">
        <v>6</v>
      </c>
      <c r="D15" s="30"/>
      <c r="E15" s="30"/>
    </row>
    <row r="16" spans="1:11" ht="21.75" customHeight="1" x14ac:dyDescent="0.2">
      <c r="A16" s="29"/>
      <c r="B16" s="29"/>
      <c r="C16" s="4" t="s">
        <v>11</v>
      </c>
      <c r="D16" s="13" t="s">
        <v>14</v>
      </c>
      <c r="E16" s="13" t="s">
        <v>19</v>
      </c>
      <c r="K16" s="24"/>
    </row>
    <row r="17" spans="1:11" ht="42" customHeight="1" x14ac:dyDescent="0.2">
      <c r="A17" s="4">
        <v>1</v>
      </c>
      <c r="B17" s="10" t="s">
        <v>15</v>
      </c>
      <c r="C17" s="15">
        <f>43333.332+396208.2+300000+190279.7+386934.41+99000+625.25406</f>
        <v>1416380.8960599999</v>
      </c>
      <c r="D17" s="16">
        <f>10714.87803+396208.2+300000+190279.7+386934.41+625.25406</f>
        <v>1284762.4420899998</v>
      </c>
      <c r="E17" s="16">
        <v>0</v>
      </c>
      <c r="K17" s="24"/>
    </row>
    <row r="18" spans="1:11" ht="30" customHeight="1" x14ac:dyDescent="0.2">
      <c r="A18" s="4">
        <v>2</v>
      </c>
      <c r="B18" s="10" t="s">
        <v>16</v>
      </c>
      <c r="C18" s="15">
        <v>84015.918220000007</v>
      </c>
      <c r="D18" s="16">
        <v>0</v>
      </c>
      <c r="E18" s="16">
        <v>0</v>
      </c>
      <c r="K18" s="20"/>
    </row>
    <row r="19" spans="1:11" ht="30" customHeight="1" x14ac:dyDescent="0.2">
      <c r="A19" s="4"/>
      <c r="B19" s="10" t="s">
        <v>17</v>
      </c>
      <c r="C19" s="15">
        <v>84015.918220000007</v>
      </c>
      <c r="D19" s="16"/>
      <c r="E19" s="16"/>
    </row>
    <row r="20" spans="1:11" s="3" customFormat="1" ht="13.5" x14ac:dyDescent="0.25">
      <c r="A20" s="5"/>
      <c r="B20" s="6" t="s">
        <v>4</v>
      </c>
      <c r="C20" s="17">
        <f>SUM(C17:C18)</f>
        <v>1500396.81428</v>
      </c>
      <c r="D20" s="17">
        <f t="shared" ref="D20:E20" si="0">SUM(D17:D18)</f>
        <v>1284762.4420899998</v>
      </c>
      <c r="E20" s="17">
        <f t="shared" si="0"/>
        <v>0</v>
      </c>
    </row>
    <row r="22" spans="1:11" ht="13.5" customHeight="1" x14ac:dyDescent="0.25">
      <c r="A22" s="27" t="s">
        <v>5</v>
      </c>
      <c r="B22" s="27"/>
      <c r="C22" s="27"/>
      <c r="D22" s="27"/>
      <c r="E22" s="27"/>
    </row>
    <row r="23" spans="1:11" ht="13.5" x14ac:dyDescent="0.25">
      <c r="A23" s="2"/>
      <c r="B23" s="2"/>
      <c r="C23" s="2"/>
    </row>
    <row r="24" spans="1:11" x14ac:dyDescent="0.2">
      <c r="A24" s="1" t="s">
        <v>1</v>
      </c>
    </row>
    <row r="25" spans="1:11" ht="22.5" customHeight="1" x14ac:dyDescent="0.2">
      <c r="A25" s="28" t="s">
        <v>2</v>
      </c>
      <c r="B25" s="28" t="s">
        <v>3</v>
      </c>
      <c r="C25" s="30" t="s">
        <v>7</v>
      </c>
      <c r="D25" s="30"/>
      <c r="E25" s="30"/>
    </row>
    <row r="26" spans="1:11" ht="30" customHeight="1" x14ac:dyDescent="0.2">
      <c r="A26" s="29"/>
      <c r="B26" s="29"/>
      <c r="C26" s="4" t="s">
        <v>11</v>
      </c>
      <c r="D26" s="13" t="s">
        <v>14</v>
      </c>
      <c r="E26" s="13" t="s">
        <v>19</v>
      </c>
      <c r="K26" s="25"/>
    </row>
    <row r="27" spans="1:11" ht="25.5" x14ac:dyDescent="0.2">
      <c r="A27" s="4">
        <v>1</v>
      </c>
      <c r="B27" s="11" t="s">
        <v>15</v>
      </c>
      <c r="C27" s="15">
        <f>396208.2+300000+190279.7</f>
        <v>886487.89999999991</v>
      </c>
      <c r="D27" s="16">
        <f>396208.2+300000+190279.7+386934.41+99000+625.25406</f>
        <v>1373047.5640599998</v>
      </c>
      <c r="E27" s="16">
        <v>54048.2</v>
      </c>
      <c r="K27" s="25"/>
    </row>
    <row r="28" spans="1:11" ht="30.75" customHeight="1" x14ac:dyDescent="0.2">
      <c r="A28" s="4">
        <v>2</v>
      </c>
      <c r="B28" s="10" t="s">
        <v>16</v>
      </c>
      <c r="C28" s="15">
        <f>99000+84015.91822</f>
        <v>183015.91821999999</v>
      </c>
      <c r="D28" s="16">
        <f>99000</f>
        <v>99000</v>
      </c>
      <c r="E28" s="16">
        <v>102000</v>
      </c>
    </row>
    <row r="29" spans="1:11" ht="30.75" customHeight="1" x14ac:dyDescent="0.2">
      <c r="A29" s="4"/>
      <c r="B29" s="10" t="s">
        <v>17</v>
      </c>
      <c r="C29" s="15">
        <v>84015.918220000007</v>
      </c>
      <c r="D29" s="16"/>
      <c r="E29" s="16"/>
    </row>
    <row r="30" spans="1:11" s="8" customFormat="1" ht="13.5" x14ac:dyDescent="0.25">
      <c r="A30" s="5"/>
      <c r="B30" s="5" t="s">
        <v>8</v>
      </c>
      <c r="C30" s="18">
        <f>SUM(C27:C28)</f>
        <v>1069503.8182199998</v>
      </c>
      <c r="D30" s="18">
        <f>SUM(D27:D28)</f>
        <v>1472047.5640599998</v>
      </c>
      <c r="E30" s="18">
        <f>SUM(E27:E28)</f>
        <v>156048.20000000001</v>
      </c>
    </row>
    <row r="31" spans="1:11" x14ac:dyDescent="0.2">
      <c r="C31" s="7"/>
    </row>
    <row r="32" spans="1:11" ht="15" x14ac:dyDescent="0.25">
      <c r="B32" s="14" t="s">
        <v>20</v>
      </c>
      <c r="C32" s="14"/>
      <c r="D32" s="14"/>
      <c r="E32" s="14"/>
    </row>
    <row r="33" spans="2:5" ht="15" x14ac:dyDescent="0.25">
      <c r="B33" s="14" t="s">
        <v>9</v>
      </c>
      <c r="C33" s="21"/>
      <c r="D33" s="14"/>
      <c r="E33" s="19" t="s">
        <v>21</v>
      </c>
    </row>
    <row r="34" spans="2:5" x14ac:dyDescent="0.2">
      <c r="C34" s="7"/>
    </row>
  </sheetData>
  <mergeCells count="19">
    <mergeCell ref="K16:K17"/>
    <mergeCell ref="K26:K27"/>
    <mergeCell ref="C6:E6"/>
    <mergeCell ref="C7:E7"/>
    <mergeCell ref="A9:E9"/>
    <mergeCell ref="A12:E12"/>
    <mergeCell ref="A22:E22"/>
    <mergeCell ref="A25:A26"/>
    <mergeCell ref="B25:B26"/>
    <mergeCell ref="C25:E25"/>
    <mergeCell ref="A11:C11"/>
    <mergeCell ref="A15:A16"/>
    <mergeCell ref="B15:B16"/>
    <mergeCell ref="C15:E15"/>
    <mergeCell ref="C2:E2"/>
    <mergeCell ref="C3:E3"/>
    <mergeCell ref="C4:E4"/>
    <mergeCell ref="C5:E5"/>
    <mergeCell ref="A10:E10"/>
  </mergeCells>
  <pageMargins left="0.70866141732283472" right="0.31496062992125984" top="0.35433070866141736" bottom="0.31496062992125984" header="0.31496062992125984" footer="0.31496062992125984"/>
  <pageSetup paperSize="9" scale="78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заимствований 2022-2024</vt:lpstr>
      <vt:lpstr>'пр заимствований 2022-2024'!Область_печати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Марина Николасвна Емельянова</cp:lastModifiedBy>
  <cp:lastPrinted>2023-04-21T11:21:55Z</cp:lastPrinted>
  <dcterms:created xsi:type="dcterms:W3CDTF">2017-11-15T18:49:41Z</dcterms:created>
  <dcterms:modified xsi:type="dcterms:W3CDTF">2023-07-11T09:27:51Z</dcterms:modified>
</cp:coreProperties>
</file>